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AUDIO PARRA\Desktop\Actualizacion SGI - Sección Publica\Cifras Educacion Superior\"/>
    </mc:Choice>
  </mc:AlternateContent>
  <bookViews>
    <workbookView xWindow="0" yWindow="0" windowWidth="23040" windowHeight="9408"/>
  </bookViews>
  <sheets>
    <sheet name="INDICE" sheetId="6" r:id="rId1"/>
    <sheet name="Titulacion Total" sheetId="2" r:id="rId2"/>
    <sheet name="Titulacion Pregrado" sheetId="4" r:id="rId3"/>
    <sheet name="Titulacion Posgrado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0" i="5" l="1"/>
  <c r="L90" i="5"/>
  <c r="M90" i="5"/>
  <c r="N90" i="5"/>
  <c r="O90" i="5"/>
  <c r="P90" i="5"/>
  <c r="Q90" i="5"/>
  <c r="R90" i="5"/>
  <c r="S90" i="5"/>
  <c r="T90" i="5"/>
  <c r="U90" i="5"/>
  <c r="J90" i="5"/>
  <c r="K63" i="5"/>
  <c r="L63" i="5"/>
  <c r="M63" i="5"/>
  <c r="N63" i="5"/>
  <c r="O63" i="5"/>
  <c r="P63" i="5"/>
  <c r="Q63" i="5"/>
  <c r="R63" i="5"/>
  <c r="S63" i="5"/>
  <c r="T63" i="5"/>
  <c r="U63" i="5"/>
  <c r="J63" i="5"/>
  <c r="AO172" i="2" l="1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S187" i="2" s="1"/>
  <c r="AO187" i="2"/>
  <c r="AO171" i="2"/>
  <c r="AN187" i="2"/>
  <c r="AN171" i="2"/>
  <c r="AM171" i="2"/>
  <c r="AL171" i="2"/>
  <c r="AK187" i="2"/>
  <c r="AJ187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W171" i="2"/>
  <c r="V171" i="2"/>
  <c r="U171" i="2"/>
  <c r="T171" i="2"/>
  <c r="S171" i="2"/>
  <c r="R171" i="2"/>
  <c r="Y171" i="2"/>
  <c r="X171" i="2"/>
  <c r="AO179" i="4"/>
  <c r="AN179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O177" i="4"/>
  <c r="AN163" i="4"/>
  <c r="AN164" i="4"/>
  <c r="AN165" i="4"/>
  <c r="AN166" i="4"/>
  <c r="AN167" i="4"/>
  <c r="AN168" i="4"/>
  <c r="AN169" i="4"/>
  <c r="AN170" i="4"/>
  <c r="AN171" i="4"/>
  <c r="AN172" i="4"/>
  <c r="AN173" i="4"/>
  <c r="AN174" i="4"/>
  <c r="AN175" i="4"/>
  <c r="AN176" i="4"/>
  <c r="AN177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L163" i="4"/>
  <c r="AL164" i="4"/>
  <c r="AL165" i="4"/>
  <c r="AL166" i="4"/>
  <c r="AL167" i="4"/>
  <c r="AL168" i="4"/>
  <c r="AL169" i="4"/>
  <c r="AL170" i="4"/>
  <c r="AL171" i="4"/>
  <c r="AL172" i="4"/>
  <c r="AL173" i="4"/>
  <c r="AL174" i="4"/>
  <c r="AL175" i="4"/>
  <c r="AL176" i="4"/>
  <c r="AL177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7" i="4"/>
  <c r="AJ163" i="4"/>
  <c r="AJ164" i="4"/>
  <c r="AJ165" i="4"/>
  <c r="AJ166" i="4"/>
  <c r="AJ167" i="4"/>
  <c r="AJ168" i="4"/>
  <c r="AJ169" i="4"/>
  <c r="AJ170" i="4"/>
  <c r="AJ171" i="4"/>
  <c r="AJ172" i="4"/>
  <c r="AJ173" i="4"/>
  <c r="AJ174" i="4"/>
  <c r="AJ175" i="4"/>
  <c r="AJ176" i="4"/>
  <c r="AJ177" i="4"/>
  <c r="AI163" i="4"/>
  <c r="AI164" i="4"/>
  <c r="AI165" i="4"/>
  <c r="AI166" i="4"/>
  <c r="AI167" i="4"/>
  <c r="AI168" i="4"/>
  <c r="AI169" i="4"/>
  <c r="AI170" i="4"/>
  <c r="AI171" i="4"/>
  <c r="AI172" i="4"/>
  <c r="AI173" i="4"/>
  <c r="AI174" i="4"/>
  <c r="AI175" i="4"/>
  <c r="AI176" i="4"/>
  <c r="AI177" i="4"/>
  <c r="AI162" i="4"/>
  <c r="AH163" i="4"/>
  <c r="AH164" i="4"/>
  <c r="AH165" i="4"/>
  <c r="AH166" i="4"/>
  <c r="AH167" i="4"/>
  <c r="AH168" i="4"/>
  <c r="AH169" i="4"/>
  <c r="AH170" i="4"/>
  <c r="AH171" i="4"/>
  <c r="AH172" i="4"/>
  <c r="AH173" i="4"/>
  <c r="AH174" i="4"/>
  <c r="AH175" i="4"/>
  <c r="AH176" i="4"/>
  <c r="AH177" i="4"/>
  <c r="AH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62" i="4"/>
  <c r="AG179" i="4" s="1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62" i="4"/>
  <c r="AF179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O162" i="4"/>
  <c r="AN162" i="4"/>
  <c r="AM162" i="4"/>
  <c r="AL162" i="4"/>
  <c r="AK162" i="4"/>
  <c r="AJ162" i="4"/>
  <c r="AE162" i="4"/>
  <c r="AD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C162" i="4"/>
  <c r="AB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AA162" i="4"/>
  <c r="Z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6" i="4"/>
  <c r="Y177" i="4"/>
  <c r="X163" i="4"/>
  <c r="X164" i="4"/>
  <c r="X165" i="4"/>
  <c r="X166" i="4"/>
  <c r="X167" i="4"/>
  <c r="X168" i="4"/>
  <c r="X169" i="4"/>
  <c r="X170" i="4"/>
  <c r="X171" i="4"/>
  <c r="X172" i="4"/>
  <c r="X173" i="4"/>
  <c r="X174" i="4"/>
  <c r="X175" i="4"/>
  <c r="X176" i="4"/>
  <c r="X177" i="4"/>
  <c r="Y162" i="4"/>
  <c r="X162" i="4"/>
  <c r="W179" i="4"/>
  <c r="V179" i="4"/>
  <c r="W163" i="4"/>
  <c r="W164" i="4"/>
  <c r="W165" i="4"/>
  <c r="W166" i="4"/>
  <c r="W167" i="4"/>
  <c r="W168" i="4"/>
  <c r="W169" i="4"/>
  <c r="W170" i="4"/>
  <c r="W171" i="4"/>
  <c r="W172" i="4"/>
  <c r="W173" i="4"/>
  <c r="W174" i="4"/>
  <c r="W175" i="4"/>
  <c r="W176" i="4"/>
  <c r="W177" i="4"/>
  <c r="W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6" i="4"/>
  <c r="S177" i="4"/>
  <c r="S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62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K8" i="4"/>
  <c r="L8" i="4"/>
  <c r="M8" i="4"/>
  <c r="N8" i="4"/>
  <c r="O8" i="4"/>
  <c r="P8" i="4"/>
  <c r="Q8" i="4"/>
  <c r="R8" i="4"/>
  <c r="S8" i="4"/>
  <c r="T8" i="4"/>
  <c r="U8" i="4"/>
  <c r="J8" i="4"/>
  <c r="AM187" i="2"/>
  <c r="AI187" i="2"/>
  <c r="AG187" i="2"/>
  <c r="AE187" i="2"/>
  <c r="AC187" i="2"/>
  <c r="AA187" i="2"/>
  <c r="Y187" i="2"/>
  <c r="W187" i="2"/>
  <c r="U187" i="2"/>
  <c r="AL187" i="2"/>
  <c r="AH187" i="2"/>
  <c r="AF187" i="2"/>
  <c r="AD187" i="2"/>
  <c r="AB187" i="2"/>
  <c r="Z187" i="2"/>
  <c r="X187" i="2"/>
  <c r="V187" i="2"/>
  <c r="T187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R130" i="2"/>
  <c r="R131" i="2"/>
  <c r="R132" i="2"/>
  <c r="R133" i="2"/>
  <c r="R134" i="2"/>
  <c r="R135" i="2"/>
  <c r="R136" i="2"/>
  <c r="R137" i="2"/>
  <c r="R122" i="2"/>
  <c r="R123" i="2"/>
  <c r="R124" i="2"/>
  <c r="R125" i="2"/>
  <c r="R126" i="2"/>
  <c r="R127" i="2"/>
  <c r="R128" i="2"/>
  <c r="R129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L130" i="2"/>
  <c r="L131" i="2"/>
  <c r="L132" i="2"/>
  <c r="L133" i="2"/>
  <c r="L134" i="2"/>
  <c r="L135" i="2"/>
  <c r="L136" i="2"/>
  <c r="L137" i="2"/>
  <c r="L122" i="2"/>
  <c r="L123" i="2"/>
  <c r="L124" i="2"/>
  <c r="L125" i="2"/>
  <c r="L126" i="2"/>
  <c r="L127" i="2"/>
  <c r="L128" i="2"/>
  <c r="L129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J130" i="2"/>
  <c r="J131" i="2"/>
  <c r="J132" i="2"/>
  <c r="J133" i="2"/>
  <c r="J134" i="2"/>
  <c r="J135" i="2"/>
  <c r="J136" i="2"/>
  <c r="J137" i="2"/>
  <c r="J122" i="2"/>
  <c r="J123" i="2"/>
  <c r="J124" i="2"/>
  <c r="J125" i="2"/>
  <c r="J126" i="2"/>
  <c r="J127" i="2"/>
  <c r="J128" i="2"/>
  <c r="J129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AN186" i="4"/>
  <c r="AO195" i="2"/>
  <c r="AO186" i="4" l="1"/>
  <c r="U133" i="4"/>
  <c r="AN195" i="2"/>
  <c r="U143" i="2"/>
  <c r="B116" i="2"/>
  <c r="B122" i="2" s="1"/>
  <c r="B125" i="2"/>
  <c r="B121" i="2"/>
  <c r="W186" i="4"/>
  <c r="Z186" i="4"/>
  <c r="AD186" i="4"/>
  <c r="AH186" i="4"/>
  <c r="AL186" i="4"/>
  <c r="AM186" i="4"/>
  <c r="V186" i="4"/>
  <c r="L133" i="4"/>
  <c r="AH195" i="2"/>
  <c r="T195" i="2"/>
  <c r="C141" i="2"/>
  <c r="C142" i="2"/>
  <c r="D141" i="2"/>
  <c r="D142" i="2"/>
  <c r="E141" i="2"/>
  <c r="E142" i="2"/>
  <c r="F141" i="2"/>
  <c r="F142" i="2"/>
  <c r="G141" i="2"/>
  <c r="G142" i="2"/>
  <c r="H141" i="2"/>
  <c r="H142" i="2"/>
  <c r="I141" i="2"/>
  <c r="I142" i="2"/>
  <c r="B141" i="2"/>
  <c r="B142" i="2"/>
  <c r="R186" i="4" l="1"/>
  <c r="R133" i="4"/>
  <c r="N133" i="4"/>
  <c r="T133" i="4"/>
  <c r="P133" i="4"/>
  <c r="S186" i="4"/>
  <c r="AJ186" i="4"/>
  <c r="AB186" i="4"/>
  <c r="AF186" i="4"/>
  <c r="X186" i="4"/>
  <c r="J133" i="4"/>
  <c r="AE186" i="4"/>
  <c r="O133" i="4"/>
  <c r="AC186" i="4"/>
  <c r="Y186" i="4"/>
  <c r="U186" i="4"/>
  <c r="AI186" i="4"/>
  <c r="AA186" i="4"/>
  <c r="T186" i="4"/>
  <c r="S133" i="4"/>
  <c r="K133" i="4"/>
  <c r="Q133" i="4"/>
  <c r="M133" i="4"/>
  <c r="AK186" i="4"/>
  <c r="AG186" i="4"/>
  <c r="B134" i="2"/>
  <c r="B133" i="2"/>
  <c r="B129" i="2"/>
  <c r="P143" i="2"/>
  <c r="O143" i="2"/>
  <c r="E143" i="2"/>
  <c r="B137" i="2"/>
  <c r="B128" i="2"/>
  <c r="T143" i="2"/>
  <c r="L143" i="2"/>
  <c r="H143" i="2"/>
  <c r="B124" i="2"/>
  <c r="AK195" i="2"/>
  <c r="AC195" i="2"/>
  <c r="S143" i="2"/>
  <c r="K143" i="2"/>
  <c r="W195" i="2"/>
  <c r="AJ195" i="2"/>
  <c r="AB195" i="2"/>
  <c r="Y195" i="2"/>
  <c r="S195" i="2"/>
  <c r="B136" i="2"/>
  <c r="B132" i="2"/>
  <c r="B127" i="2"/>
  <c r="B123" i="2"/>
  <c r="C143" i="2"/>
  <c r="AI195" i="2"/>
  <c r="X195" i="2"/>
  <c r="U195" i="2"/>
  <c r="B135" i="2"/>
  <c r="B131" i="2"/>
  <c r="B126" i="2"/>
  <c r="D143" i="2"/>
  <c r="AD195" i="2"/>
  <c r="B143" i="2"/>
  <c r="M143" i="2"/>
  <c r="J143" i="2"/>
  <c r="AE195" i="2"/>
  <c r="AA195" i="2"/>
  <c r="AM195" i="2"/>
  <c r="F143" i="2"/>
  <c r="R143" i="2"/>
  <c r="Q143" i="2"/>
  <c r="N143" i="2"/>
  <c r="I143" i="2"/>
  <c r="G143" i="2"/>
  <c r="R195" i="2"/>
  <c r="AF195" i="2"/>
  <c r="AG195" i="2"/>
  <c r="Z195" i="2"/>
  <c r="V195" i="2"/>
  <c r="AL195" i="2"/>
</calcChain>
</file>

<file path=xl/sharedStrings.xml><?xml version="1.0" encoding="utf-8"?>
<sst xmlns="http://schemas.openxmlformats.org/spreadsheetml/2006/main" count="1113" uniqueCount="123">
  <si>
    <t>Educación</t>
  </si>
  <si>
    <t>Pregrado</t>
  </si>
  <si>
    <t>Carreras Profesionales</t>
  </si>
  <si>
    <t>Arte y Arquitectura</t>
  </si>
  <si>
    <t>Humanidades</t>
  </si>
  <si>
    <t>Postítulo</t>
  </si>
  <si>
    <t>Ciencias Sociales</t>
  </si>
  <si>
    <t>Administración y Comercio</t>
  </si>
  <si>
    <t>Derecho</t>
  </si>
  <si>
    <t>Tecnología</t>
  </si>
  <si>
    <t>Salud</t>
  </si>
  <si>
    <t>Carreras Técnicas</t>
  </si>
  <si>
    <t>Agropecuaria</t>
  </si>
  <si>
    <t>Ciencias Básicas</t>
  </si>
  <si>
    <t>Doctorado</t>
  </si>
  <si>
    <t>Total general</t>
  </si>
  <si>
    <t>Tipo de institución</t>
  </si>
  <si>
    <t>CFT</t>
  </si>
  <si>
    <t>IP</t>
  </si>
  <si>
    <t>Universidad</t>
  </si>
  <si>
    <t>U. Privada</t>
  </si>
  <si>
    <t>Nivel de formación</t>
  </si>
  <si>
    <t>Posgrado</t>
  </si>
  <si>
    <t xml:space="preserve">Nivel de formación </t>
  </si>
  <si>
    <t>Área de conocimiento</t>
  </si>
  <si>
    <t>Región</t>
  </si>
  <si>
    <t>I Región</t>
  </si>
  <si>
    <t>II Región</t>
  </si>
  <si>
    <t>III Región</t>
  </si>
  <si>
    <t>IV Región</t>
  </si>
  <si>
    <t>V Región</t>
  </si>
  <si>
    <t>VI Región</t>
  </si>
  <si>
    <t>VII Región</t>
  </si>
  <si>
    <t>VIII Región</t>
  </si>
  <si>
    <t>IX Región</t>
  </si>
  <si>
    <t>X Región</t>
  </si>
  <si>
    <t>XI Región</t>
  </si>
  <si>
    <t>XII Región</t>
  </si>
  <si>
    <t>XIV Región</t>
  </si>
  <si>
    <t>XV Región</t>
  </si>
  <si>
    <t>Región Metropolitana</t>
  </si>
  <si>
    <t>SIN INFORMACIÓN</t>
  </si>
  <si>
    <t>Otras regiones</t>
  </si>
  <si>
    <t>Tipo de carrera</t>
  </si>
  <si>
    <t xml:space="preserve">Área de conocimiento </t>
  </si>
  <si>
    <t>Sin información</t>
  </si>
  <si>
    <t>Total General</t>
  </si>
  <si>
    <t>Total Posgrado</t>
  </si>
  <si>
    <t>Tipo de universidad</t>
  </si>
  <si>
    <t>Tipo de programa</t>
  </si>
  <si>
    <t>Magíster</t>
  </si>
  <si>
    <t>Total Magíster</t>
  </si>
  <si>
    <t>Total Doctorado</t>
  </si>
  <si>
    <t>Tipo universidad</t>
  </si>
  <si>
    <t>TITULACIÓN TOTAL DE EDUCACIÓN SUPERIOR</t>
  </si>
  <si>
    <t>TITULACIÓN DE PREGRADO DE EDUCACIÓN SUPERIOR</t>
  </si>
  <si>
    <t>TITULACIÓN TOTAL DE POSGRADO DE EDUCACIÓN SUPERIOR</t>
  </si>
  <si>
    <t>Índice de tablas</t>
  </si>
  <si>
    <t xml:space="preserve">Hoja </t>
  </si>
  <si>
    <t>Tabla</t>
  </si>
  <si>
    <t>Contenido</t>
  </si>
  <si>
    <t>TITULACIÓN TOTAL DE PREGRADO</t>
  </si>
  <si>
    <t>TITULACIÓN TOTAL DE POSGRADO</t>
  </si>
  <si>
    <t>En caso de utilizar datos de esta base para notas periodísticas, estudios u otras publicaciones, se debe citar como fuente de los datos al Servicio de Información de Educación Superior (SIES), de Mineduc.</t>
  </si>
  <si>
    <t>Volver al Índice</t>
  </si>
  <si>
    <t>Sexo</t>
  </si>
  <si>
    <t>Hombre</t>
  </si>
  <si>
    <t>Mujer</t>
  </si>
  <si>
    <t>NOTA: Para el año 2004, aproximadamente el 33% de las instituciones vigentes a la fecha, no enviaron información sobre titulación. Se ha decidido mantener la información del año 2004 solo con las instituciones que informaron, para no perder la serie histórica.</t>
  </si>
  <si>
    <t>U. CRUCH</t>
  </si>
  <si>
    <t>Sin Área Definida</t>
  </si>
  <si>
    <t>Sin Área definida</t>
  </si>
  <si>
    <t>Mujeres</t>
  </si>
  <si>
    <t>Hombres</t>
  </si>
  <si>
    <t>© Servicio de Información de Educación Superior 2019</t>
  </si>
  <si>
    <t>XVI Región</t>
  </si>
  <si>
    <t>Evolución de Titulación Total por sexo 1999 - 2018</t>
  </si>
  <si>
    <t>Evolución de Titulación Total por tipo general de institución 1999 - 2018</t>
  </si>
  <si>
    <t>Evolución de Titulación Total por tipo específico de institución 1999 - 2018</t>
  </si>
  <si>
    <t>Evolución de Titulación Total por tipo general de institución y sexo 1999 - 2018</t>
  </si>
  <si>
    <t>Evolución de Titulación Total por tipo específico de institución y sexo 1999 - 2018</t>
  </si>
  <si>
    <t>Evolución de Titulación Total por nivel de formación 1999 - 2018</t>
  </si>
  <si>
    <t>Evolución de Titulación Total por nivel de formación y sexo 1999 - 2018</t>
  </si>
  <si>
    <t>Evolución de Titulación Total por área del conocimiento 1999 - 2018</t>
  </si>
  <si>
    <t>Evolución de Titulación Total por área del conocimiento y sexo 1999 - 2018</t>
  </si>
  <si>
    <t>Evolución de Titulación Total por región 1999 - 2018</t>
  </si>
  <si>
    <t>Evolución de la participacion a nivel de región del número de estudiantes titulados de educación superior 1999 - 2018</t>
  </si>
  <si>
    <t>Evolución de N° de titulados en la Región Metropolitana y otras regiones 1999 - 2018</t>
  </si>
  <si>
    <t>Evolución del N° de estudiantes titulados en educación superior por región y sexo 1999 - 2018</t>
  </si>
  <si>
    <t>Evolución de la participación a nivel de región del n° de estudiantes titulados en educación superior por sexo 1999 - 2018</t>
  </si>
  <si>
    <t>Evolución del N° de estudiantes titulados en educación superior en la Región Metropolitana y otras regiones por sexo 1999 - 2018</t>
  </si>
  <si>
    <t>Evolución de Titulación Total de Pregrado por sexo 1999 - 2018</t>
  </si>
  <si>
    <t>Evolución de Titulación Total de Pregrado por tipo general de institución 1999 - 2018</t>
  </si>
  <si>
    <t>Evolución de Titulación Total de Pregrado por tipo específico de institución 1999 - 2018</t>
  </si>
  <si>
    <t>Evolución de Titulación Total de Pregrado por tipo general de institución y sexo 1999 - 2018</t>
  </si>
  <si>
    <t>Evolución de Titulación Total de Pregrado por tipo específico de institución y sexo 1999 - 2018</t>
  </si>
  <si>
    <t>Evolución de Titulación Total de Pregrado por tipo de carrera 1999 - 2018</t>
  </si>
  <si>
    <t>Evolución de Titulación Total de Pregrado por área del conocimiento 1999 - 2018</t>
  </si>
  <si>
    <t>Evolución de Titulación Total de Pregrado por área del conocimiento y sexo 1999 - 2018</t>
  </si>
  <si>
    <t>Evolución de Titulación Total de Pregrado por región 1999 - 2018</t>
  </si>
  <si>
    <t>Evolución de la participacion a nivel de regiones de titulados de pregrado 1999 - 2018</t>
  </si>
  <si>
    <t>Evolución de Titulación Total de Pregrado en la Región Metropolitana y el resto de las regiones 1999 - 2018</t>
  </si>
  <si>
    <t>Evolución de la participación de cada región en el número de titulados de pregrado por sexo  1999 - 2018</t>
  </si>
  <si>
    <t>Evolución del N° de estudiantes de pregrado titulados en educación superior en la Región Metropolitana y otras regiones por sexo 1999 - 2018</t>
  </si>
  <si>
    <t>Evolución de la participación de cada región en el número de titulados de pregrado por sexo 1999 - 2018</t>
  </si>
  <si>
    <t>Evolución de Titulación Total de Pregrado por tipo especifico de institución 1999 - 2018</t>
  </si>
  <si>
    <t>Evolución de Titulación Total de Pregrado por región y sexo 1999 - 2018</t>
  </si>
  <si>
    <t>Evolución de Titulación Total de Posgrado 1999 - 2018</t>
  </si>
  <si>
    <t>Evolución de Titulación Total de Posgrado por tipo de universidad 1999 - 2018</t>
  </si>
  <si>
    <t>Evolución de Titulación Total de Posgrado por nivel de formación 1999 - 2018</t>
  </si>
  <si>
    <t>Evolución de Titulación Total de Posgrado por sexo 1999 - 2018</t>
  </si>
  <si>
    <t>Evolución de Titulación Total de Posgrado por tipo de universidad y sexo 1999 - 2018</t>
  </si>
  <si>
    <t>Evolución de Titulación Total de Posgrado por nivel de formación y sexo 1999 - 2018</t>
  </si>
  <si>
    <t>Evolución de Titulación de magíster 1999 - 2018</t>
  </si>
  <si>
    <t>Evolución de Titulación de magíster por tipo de universidad 1999 - 2018</t>
  </si>
  <si>
    <t>Evolución de Titulación de magíster por tipo de universidad y sexo 1999 - 2018</t>
  </si>
  <si>
    <t>Evolución de Titulación de doctorado 1999 - 2018</t>
  </si>
  <si>
    <t>Evolución de Titulación de doctorado por tipo de universidad 1999 - 2018</t>
  </si>
  <si>
    <t>Evolución de Titulación de doctorado por sexo 1999 - 2018</t>
  </si>
  <si>
    <t>Evolución de Titulación de doctorado por tipo de universidad y sexo 1999 - 2018</t>
  </si>
  <si>
    <t>Evolución de Titulación de magíster por sexo 1999 -2018</t>
  </si>
  <si>
    <t>COMPENDIO HISTÓRICO TITULADOS EDUCACIÓN SUPERIOR</t>
  </si>
  <si>
    <t>1999-2018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</si>
</sst>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1" fillId="34" borderId="10" xfId="43" applyFont="1" applyFill="1" applyBorder="1" applyAlignment="1">
      <alignment horizontal="left" vertical="center"/>
    </xf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18" fillId="0" borderId="0" xfId="42"/>
    <xf numFmtId="0" fontId="18" fillId="0" borderId="0" xfId="42"/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8" fillId="0" borderId="0" xfId="42"/>
    <xf numFmtId="0" fontId="18" fillId="0" borderId="0" xfId="42"/>
    <xf numFmtId="0" fontId="18" fillId="0" borderId="0" xfId="42"/>
    <xf numFmtId="0" fontId="18" fillId="0" borderId="0" xfId="42"/>
    <xf numFmtId="0" fontId="21" fillId="34" borderId="10" xfId="43" applyFont="1" applyFill="1" applyBorder="1" applyAlignment="1">
      <alignment horizontal="center"/>
    </xf>
    <xf numFmtId="0" fontId="1" fillId="33" borderId="0" xfId="43" applyFill="1"/>
    <xf numFmtId="0" fontId="18" fillId="33" borderId="0" xfId="43" applyFont="1" applyFill="1" applyAlignment="1"/>
    <xf numFmtId="0" fontId="16" fillId="33" borderId="0" xfId="43" applyFont="1" applyFill="1"/>
    <xf numFmtId="0" fontId="16" fillId="33" borderId="0" xfId="43" applyFont="1" applyFill="1" applyAlignment="1">
      <alignment horizontal="center"/>
    </xf>
    <xf numFmtId="0" fontId="1" fillId="33" borderId="0" xfId="43" applyFont="1" applyFill="1" applyAlignment="1">
      <alignment horizontal="center"/>
    </xf>
    <xf numFmtId="0" fontId="1" fillId="33" borderId="0" xfId="43" applyFont="1" applyFill="1"/>
    <xf numFmtId="0" fontId="20" fillId="33" borderId="0" xfId="43" applyFont="1" applyFill="1" applyBorder="1"/>
    <xf numFmtId="0" fontId="20" fillId="33" borderId="0" xfId="43" applyFont="1" applyFill="1"/>
    <xf numFmtId="0" fontId="24" fillId="33" borderId="0" xfId="43" applyFont="1" applyFill="1"/>
    <xf numFmtId="0" fontId="1" fillId="0" borderId="0" xfId="42" applyFont="1" applyBorder="1"/>
    <xf numFmtId="0" fontId="19" fillId="33" borderId="0" xfId="44" applyFill="1"/>
    <xf numFmtId="0" fontId="21" fillId="34" borderId="10" xfId="43" applyFont="1" applyFill="1" applyBorder="1" applyAlignment="1">
      <alignment horizontal="center"/>
    </xf>
    <xf numFmtId="0" fontId="0" fillId="0" borderId="0" xfId="0" applyAlignment="1">
      <alignment vertical="center"/>
    </xf>
    <xf numFmtId="165" fontId="22" fillId="0" borderId="10" xfId="46" applyNumberFormat="1" applyFont="1" applyFill="1" applyBorder="1" applyAlignment="1">
      <alignment horizontal="center" vertical="center"/>
    </xf>
    <xf numFmtId="0" fontId="0" fillId="33" borderId="0" xfId="0" applyFill="1"/>
    <xf numFmtId="0" fontId="0" fillId="33" borderId="0" xfId="0" applyFill="1" applyAlignment="1">
      <alignment vertical="center"/>
    </xf>
    <xf numFmtId="0" fontId="19" fillId="33" borderId="0" xfId="44" applyFill="1" applyAlignment="1">
      <alignment vertical="center"/>
    </xf>
    <xf numFmtId="0" fontId="21" fillId="34" borderId="10" xfId="4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42" applyAlignment="1">
      <alignment horizontal="center" vertical="center"/>
    </xf>
    <xf numFmtId="3" fontId="22" fillId="0" borderId="10" xfId="43" applyNumberFormat="1" applyFont="1" applyFill="1" applyBorder="1" applyAlignment="1">
      <alignment horizontal="center" vertical="center"/>
    </xf>
    <xf numFmtId="0" fontId="1" fillId="0" borderId="0" xfId="43" applyFill="1" applyAlignment="1">
      <alignment horizontal="center" vertical="center"/>
    </xf>
    <xf numFmtId="0" fontId="23" fillId="0" borderId="0" xfId="43" applyFont="1" applyAlignment="1">
      <alignment horizontal="left" vertical="center"/>
    </xf>
    <xf numFmtId="0" fontId="20" fillId="0" borderId="0" xfId="43" applyFont="1" applyAlignment="1">
      <alignment horizontal="left" vertical="center"/>
    </xf>
    <xf numFmtId="3" fontId="22" fillId="0" borderId="10" xfId="43" applyNumberFormat="1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0" fillId="0" borderId="0" xfId="43" applyFont="1" applyFill="1" applyAlignment="1">
      <alignment horizontal="left" vertical="center"/>
    </xf>
    <xf numFmtId="0" fontId="22" fillId="0" borderId="11" xfId="43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43" applyFont="1" applyFill="1" applyAlignment="1">
      <alignment horizontal="left" vertical="center"/>
    </xf>
    <xf numFmtId="0" fontId="19" fillId="0" borderId="0" xfId="44" applyAlignment="1">
      <alignment horizontal="left" vertical="center"/>
    </xf>
    <xf numFmtId="166" fontId="22" fillId="0" borderId="10" xfId="47" applyNumberFormat="1" applyFont="1" applyFill="1" applyBorder="1" applyAlignment="1">
      <alignment horizontal="center" vertical="center"/>
    </xf>
    <xf numFmtId="165" fontId="22" fillId="0" borderId="10" xfId="43" applyNumberFormat="1" applyFont="1" applyFill="1" applyBorder="1" applyAlignment="1">
      <alignment horizontal="center" vertical="center"/>
    </xf>
    <xf numFmtId="166" fontId="22" fillId="0" borderId="10" xfId="43" applyNumberFormat="1" applyFont="1" applyFill="1" applyBorder="1" applyAlignment="1">
      <alignment horizontal="center" vertical="center"/>
    </xf>
    <xf numFmtId="3" fontId="1" fillId="0" borderId="0" xfId="43" applyNumberFormat="1" applyAlignment="1">
      <alignment horizontal="center" vertical="center"/>
    </xf>
    <xf numFmtId="166" fontId="21" fillId="0" borderId="10" xfId="47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6" fillId="0" borderId="0" xfId="42" applyFont="1" applyAlignment="1">
      <alignment horizontal="center" vertical="center"/>
    </xf>
    <xf numFmtId="3" fontId="21" fillId="0" borderId="10" xfId="43" applyNumberFormat="1" applyFont="1" applyFill="1" applyBorder="1" applyAlignment="1">
      <alignment horizontal="center" vertical="center"/>
    </xf>
    <xf numFmtId="166" fontId="21" fillId="0" borderId="10" xfId="43" applyNumberFormat="1" applyFont="1" applyFill="1" applyBorder="1" applyAlignment="1">
      <alignment horizontal="center" vertical="center"/>
    </xf>
    <xf numFmtId="166" fontId="22" fillId="0" borderId="10" xfId="47" applyNumberFormat="1" applyFont="1" applyFill="1" applyBorder="1" applyAlignment="1">
      <alignment horizontal="right"/>
    </xf>
    <xf numFmtId="166" fontId="21" fillId="0" borderId="10" xfId="47" applyNumberFormat="1" applyFont="1" applyFill="1" applyBorder="1" applyAlignment="1">
      <alignment horizontal="right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/>
    <xf numFmtId="0" fontId="26" fillId="0" borderId="0" xfId="42" applyFont="1"/>
    <xf numFmtId="166" fontId="0" fillId="0" borderId="0" xfId="0" applyNumberFormat="1" applyAlignment="1">
      <alignment vertical="center"/>
    </xf>
    <xf numFmtId="165" fontId="21" fillId="0" borderId="10" xfId="46" applyNumberFormat="1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21" fillId="0" borderId="10" xfId="43" applyNumberFormat="1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center"/>
    </xf>
    <xf numFmtId="165" fontId="0" fillId="0" borderId="0" xfId="46" applyNumberFormat="1" applyFont="1" applyAlignment="1">
      <alignment horizontal="center" vertical="center"/>
    </xf>
    <xf numFmtId="0" fontId="24" fillId="33" borderId="0" xfId="43" applyFont="1" applyFill="1" applyAlignment="1">
      <alignment horizontal="center"/>
    </xf>
    <xf numFmtId="0" fontId="21" fillId="34" borderId="10" xfId="43" applyFont="1" applyFill="1" applyBorder="1" applyAlignment="1">
      <alignment horizontal="center" vertical="center"/>
    </xf>
    <xf numFmtId="0" fontId="21" fillId="34" borderId="10" xfId="43" applyFont="1" applyFill="1" applyBorder="1" applyAlignment="1">
      <alignment horizontal="left" vertical="center" wrapText="1"/>
    </xf>
    <xf numFmtId="0" fontId="21" fillId="34" borderId="10" xfId="43" applyFont="1" applyFill="1" applyBorder="1" applyAlignment="1">
      <alignment horizont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7" builtinId="3"/>
    <cellStyle name="Millares 2" xfId="48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Porcentaje" xfId="46" builtinId="5"/>
    <cellStyle name="Porcentaje 2" xfId="4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249799</xdr:colOff>
      <xdr:row>1</xdr:row>
      <xdr:rowOff>121253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6225" y="0"/>
          <a:ext cx="1773799" cy="549878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158017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52F3475-09A9-4BAB-A705-3F9D14EEE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23950" cy="1205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0</xdr:rowOff>
    </xdr:from>
    <xdr:to>
      <xdr:col>12</xdr:col>
      <xdr:colOff>95811</xdr:colOff>
      <xdr:row>2</xdr:row>
      <xdr:rowOff>26408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0"/>
          <a:ext cx="1524561" cy="45503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0</xdr:rowOff>
    </xdr:from>
    <xdr:to>
      <xdr:col>12</xdr:col>
      <xdr:colOff>229161</xdr:colOff>
      <xdr:row>2</xdr:row>
      <xdr:rowOff>26408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0"/>
          <a:ext cx="1524561" cy="45503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742950</xdr:colOff>
      <xdr:row>0</xdr:row>
      <xdr:rowOff>0</xdr:rowOff>
    </xdr:from>
    <xdr:to>
      <xdr:col>12</xdr:col>
      <xdr:colOff>210111</xdr:colOff>
      <xdr:row>2</xdr:row>
      <xdr:rowOff>26408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0"/>
          <a:ext cx="1524561" cy="45503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9"/>
  <sheetViews>
    <sheetView tabSelected="1" workbookViewId="0">
      <pane ySplit="4" topLeftCell="A5" activePane="bottomLeft" state="frozen"/>
      <selection pane="bottomLeft" activeCell="C10" sqref="C10"/>
    </sheetView>
  </sheetViews>
  <sheetFormatPr baseColWidth="10" defaultRowHeight="14.4" x14ac:dyDescent="0.3"/>
  <cols>
    <col min="1" max="2" width="16.6640625" customWidth="1"/>
    <col min="3" max="3" width="130.6640625" bestFit="1" customWidth="1"/>
    <col min="7" max="8" width="10.88671875" style="30"/>
    <col min="9" max="9" width="20.6640625" style="31" customWidth="1"/>
    <col min="10" max="43" width="10.88671875" style="30"/>
  </cols>
  <sheetData>
    <row r="1" spans="1:66" ht="33.6" x14ac:dyDescent="0.65">
      <c r="A1" s="16"/>
      <c r="B1" s="16"/>
      <c r="C1" s="24" t="s">
        <v>121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3.6" x14ac:dyDescent="0.65">
      <c r="A2" s="16"/>
      <c r="B2" s="16"/>
      <c r="C2" s="78" t="s">
        <v>122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x14ac:dyDescent="0.3">
      <c r="A3" s="16"/>
      <c r="B3" s="1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</row>
    <row r="4" spans="1:66" x14ac:dyDescent="0.3">
      <c r="A4" s="16"/>
      <c r="B4" s="16"/>
      <c r="C4" s="17"/>
      <c r="D4" s="16"/>
      <c r="E4" s="16"/>
      <c r="F4" s="16"/>
      <c r="G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x14ac:dyDescent="0.3">
      <c r="A5" s="16"/>
      <c r="B5" s="16"/>
      <c r="C5" s="16"/>
      <c r="D5" s="16"/>
      <c r="E5" s="16"/>
      <c r="F5" s="16"/>
      <c r="G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x14ac:dyDescent="0.3">
      <c r="A6" s="18" t="s">
        <v>57</v>
      </c>
      <c r="B6" s="16"/>
      <c r="C6" s="16"/>
      <c r="D6" s="16"/>
      <c r="E6" s="16"/>
      <c r="F6" s="16"/>
      <c r="G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x14ac:dyDescent="0.3">
      <c r="A7" s="16"/>
      <c r="B7" s="16"/>
      <c r="C7" s="16"/>
      <c r="D7" s="16"/>
      <c r="E7" s="16"/>
      <c r="F7" s="16"/>
      <c r="G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</row>
    <row r="8" spans="1:66" x14ac:dyDescent="0.3">
      <c r="A8" s="19" t="s">
        <v>58</v>
      </c>
      <c r="B8" s="19" t="s">
        <v>59</v>
      </c>
      <c r="C8" s="18" t="s">
        <v>60</v>
      </c>
      <c r="D8" s="16"/>
      <c r="E8" s="16"/>
      <c r="F8" s="16"/>
      <c r="G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5.6" x14ac:dyDescent="0.3">
      <c r="A9" s="20">
        <v>1</v>
      </c>
      <c r="B9" s="21"/>
      <c r="C9" s="23" t="s">
        <v>54</v>
      </c>
      <c r="D9" s="16"/>
      <c r="E9" s="16"/>
      <c r="F9" s="16"/>
      <c r="G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x14ac:dyDescent="0.3">
      <c r="A10" s="20">
        <v>1</v>
      </c>
      <c r="B10" s="20">
        <v>1</v>
      </c>
      <c r="C10" s="26" t="s">
        <v>76</v>
      </c>
      <c r="D10" s="16"/>
      <c r="E10" s="16"/>
      <c r="F10" s="16"/>
      <c r="G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x14ac:dyDescent="0.3">
      <c r="A11" s="20">
        <v>1</v>
      </c>
      <c r="B11" s="20">
        <v>2</v>
      </c>
      <c r="C11" s="26" t="s">
        <v>77</v>
      </c>
      <c r="D11" s="16"/>
      <c r="E11" s="16"/>
      <c r="F11" s="16"/>
      <c r="G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x14ac:dyDescent="0.3">
      <c r="A12" s="20">
        <v>1</v>
      </c>
      <c r="B12" s="20">
        <v>3</v>
      </c>
      <c r="C12" s="26" t="s">
        <v>78</v>
      </c>
      <c r="D12" s="16"/>
      <c r="E12" s="16"/>
      <c r="F12" s="16"/>
      <c r="G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6" x14ac:dyDescent="0.3">
      <c r="A13" s="20">
        <v>1</v>
      </c>
      <c r="B13" s="20">
        <v>4</v>
      </c>
      <c r="C13" s="26" t="s">
        <v>79</v>
      </c>
      <c r="D13" s="16"/>
      <c r="E13" s="16"/>
      <c r="F13" s="16"/>
      <c r="G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66" x14ac:dyDescent="0.3">
      <c r="A14" s="20">
        <v>1</v>
      </c>
      <c r="B14" s="20">
        <v>5</v>
      </c>
      <c r="C14" s="26" t="s">
        <v>80</v>
      </c>
      <c r="D14" s="16"/>
      <c r="E14" s="16"/>
      <c r="F14" s="16"/>
      <c r="G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66" x14ac:dyDescent="0.3">
      <c r="A15" s="20">
        <v>1</v>
      </c>
      <c r="B15" s="20">
        <v>6</v>
      </c>
      <c r="C15" s="26" t="s">
        <v>81</v>
      </c>
      <c r="D15" s="16"/>
      <c r="E15" s="16"/>
      <c r="F15" s="16"/>
      <c r="G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66" x14ac:dyDescent="0.3">
      <c r="A16" s="20">
        <v>1</v>
      </c>
      <c r="B16" s="20">
        <v>7</v>
      </c>
      <c r="C16" s="26" t="s">
        <v>82</v>
      </c>
      <c r="D16" s="16"/>
      <c r="E16" s="16"/>
      <c r="F16" s="16"/>
      <c r="G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66" x14ac:dyDescent="0.3">
      <c r="A17" s="20">
        <v>1</v>
      </c>
      <c r="B17" s="20">
        <v>8</v>
      </c>
      <c r="C17" s="26" t="s">
        <v>83</v>
      </c>
      <c r="D17" s="16"/>
      <c r="E17" s="16"/>
      <c r="F17" s="16"/>
      <c r="G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x14ac:dyDescent="0.3">
      <c r="A18" s="20">
        <v>1</v>
      </c>
      <c r="B18" s="20">
        <v>9</v>
      </c>
      <c r="C18" s="26" t="s">
        <v>84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66" x14ac:dyDescent="0.3">
      <c r="A19" s="20">
        <v>1</v>
      </c>
      <c r="B19" s="20">
        <v>10</v>
      </c>
      <c r="C19" s="26" t="s">
        <v>85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66" x14ac:dyDescent="0.3">
      <c r="A20" s="20">
        <v>1</v>
      </c>
      <c r="B20" s="20">
        <v>11</v>
      </c>
      <c r="C20" s="26" t="s">
        <v>86</v>
      </c>
      <c r="D20" s="16"/>
      <c r="E20" s="16"/>
      <c r="F20" s="16"/>
      <c r="G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66" x14ac:dyDescent="0.3">
      <c r="A21" s="20">
        <v>1</v>
      </c>
      <c r="B21" s="20">
        <v>12</v>
      </c>
      <c r="C21" s="26" t="s">
        <v>87</v>
      </c>
      <c r="D21" s="16"/>
      <c r="E21" s="16"/>
      <c r="F21" s="16"/>
      <c r="G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66" x14ac:dyDescent="0.3">
      <c r="A22" s="20">
        <v>1</v>
      </c>
      <c r="B22" s="20">
        <v>13</v>
      </c>
      <c r="C22" s="26" t="s">
        <v>88</v>
      </c>
      <c r="D22" s="16"/>
      <c r="E22" s="16"/>
      <c r="F22" s="16"/>
      <c r="G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x14ac:dyDescent="0.3">
      <c r="A23" s="20">
        <v>1</v>
      </c>
      <c r="B23" s="20">
        <v>14</v>
      </c>
      <c r="C23" s="26" t="s">
        <v>89</v>
      </c>
      <c r="D23" s="16"/>
      <c r="E23" s="16"/>
      <c r="F23" s="16"/>
      <c r="G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</row>
    <row r="24" spans="1:66" x14ac:dyDescent="0.3">
      <c r="A24" s="20">
        <v>1</v>
      </c>
      <c r="B24" s="20">
        <v>15</v>
      </c>
      <c r="C24" s="26" t="s">
        <v>90</v>
      </c>
      <c r="D24" s="16"/>
      <c r="E24" s="16"/>
      <c r="F24" s="16"/>
      <c r="G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x14ac:dyDescent="0.3">
      <c r="A25" s="21"/>
      <c r="B25" s="21"/>
      <c r="C25" s="16"/>
      <c r="D25" s="16"/>
      <c r="E25" s="16"/>
      <c r="F25" s="16"/>
      <c r="G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1:66" ht="15.6" x14ac:dyDescent="0.3">
      <c r="A26" s="20">
        <v>2</v>
      </c>
      <c r="B26" s="21"/>
      <c r="C26" s="23" t="s">
        <v>61</v>
      </c>
      <c r="D26" s="16"/>
      <c r="E26" s="16"/>
      <c r="F26" s="16"/>
      <c r="G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</row>
    <row r="27" spans="1:66" x14ac:dyDescent="0.3">
      <c r="A27" s="20">
        <v>2</v>
      </c>
      <c r="B27" s="20">
        <v>1</v>
      </c>
      <c r="C27" s="26" t="s">
        <v>91</v>
      </c>
      <c r="D27" s="21"/>
      <c r="E27" s="16"/>
      <c r="F27" s="16"/>
      <c r="G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66" x14ac:dyDescent="0.3">
      <c r="A28" s="20">
        <v>2</v>
      </c>
      <c r="B28" s="20">
        <v>2</v>
      </c>
      <c r="C28" s="26" t="s">
        <v>92</v>
      </c>
      <c r="D28" s="21"/>
      <c r="E28" s="16"/>
      <c r="F28" s="16"/>
      <c r="G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</row>
    <row r="29" spans="1:66" x14ac:dyDescent="0.3">
      <c r="A29" s="20">
        <v>2</v>
      </c>
      <c r="B29" s="20">
        <v>3</v>
      </c>
      <c r="C29" s="26" t="s">
        <v>105</v>
      </c>
      <c r="D29" s="21"/>
      <c r="E29" s="16"/>
      <c r="F29" s="16"/>
      <c r="G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</row>
    <row r="30" spans="1:66" x14ac:dyDescent="0.3">
      <c r="A30" s="20">
        <v>2</v>
      </c>
      <c r="B30" s="20">
        <v>4</v>
      </c>
      <c r="C30" s="26" t="s">
        <v>94</v>
      </c>
      <c r="D30" s="21"/>
      <c r="E30" s="16"/>
      <c r="F30" s="16"/>
      <c r="G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</row>
    <row r="31" spans="1:66" x14ac:dyDescent="0.3">
      <c r="A31" s="20">
        <v>2</v>
      </c>
      <c r="B31" s="20">
        <v>5</v>
      </c>
      <c r="C31" s="26" t="s">
        <v>95</v>
      </c>
      <c r="D31" s="21"/>
      <c r="E31" s="16"/>
      <c r="F31" s="16"/>
      <c r="G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</row>
    <row r="32" spans="1:66" x14ac:dyDescent="0.3">
      <c r="A32" s="20">
        <v>2</v>
      </c>
      <c r="B32" s="20">
        <v>6</v>
      </c>
      <c r="C32" s="26" t="s">
        <v>96</v>
      </c>
      <c r="D32" s="21"/>
      <c r="E32" s="16"/>
      <c r="F32" s="16"/>
      <c r="G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</row>
    <row r="33" spans="1:66" x14ac:dyDescent="0.3">
      <c r="A33" s="20">
        <v>2</v>
      </c>
      <c r="B33" s="20">
        <v>7</v>
      </c>
      <c r="C33" s="26" t="s">
        <v>97</v>
      </c>
      <c r="D33" s="21"/>
      <c r="E33" s="16"/>
      <c r="F33" s="16"/>
      <c r="G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</row>
    <row r="34" spans="1:66" x14ac:dyDescent="0.3">
      <c r="A34" s="20">
        <v>2</v>
      </c>
      <c r="B34" s="20">
        <v>8</v>
      </c>
      <c r="C34" s="26" t="s">
        <v>98</v>
      </c>
      <c r="D34" s="21"/>
      <c r="E34" s="16"/>
      <c r="F34" s="16"/>
      <c r="G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</row>
    <row r="35" spans="1:66" x14ac:dyDescent="0.3">
      <c r="A35" s="20">
        <v>2</v>
      </c>
      <c r="B35" s="20">
        <v>9</v>
      </c>
      <c r="C35" s="26" t="s">
        <v>99</v>
      </c>
      <c r="D35" s="21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x14ac:dyDescent="0.3">
      <c r="A36" s="20">
        <v>2</v>
      </c>
      <c r="B36" s="20">
        <v>10</v>
      </c>
      <c r="C36" s="26" t="s">
        <v>100</v>
      </c>
      <c r="D36" s="2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x14ac:dyDescent="0.3">
      <c r="A37" s="20">
        <v>2</v>
      </c>
      <c r="B37" s="20">
        <v>11</v>
      </c>
      <c r="C37" s="26" t="s">
        <v>101</v>
      </c>
      <c r="D37" s="2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66" x14ac:dyDescent="0.3">
      <c r="A38" s="20">
        <v>2</v>
      </c>
      <c r="B38" s="20">
        <v>12</v>
      </c>
      <c r="C38" s="26" t="s">
        <v>106</v>
      </c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x14ac:dyDescent="0.3">
      <c r="A39" s="20">
        <v>2</v>
      </c>
      <c r="B39" s="20">
        <v>13</v>
      </c>
      <c r="C39" s="26" t="s">
        <v>104</v>
      </c>
      <c r="D39" s="2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</row>
    <row r="40" spans="1:66" x14ac:dyDescent="0.3">
      <c r="A40" s="20">
        <v>2</v>
      </c>
      <c r="B40" s="20">
        <v>14</v>
      </c>
      <c r="C40" s="26" t="s">
        <v>103</v>
      </c>
      <c r="D40" s="2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</row>
    <row r="41" spans="1:66" x14ac:dyDescent="0.3">
      <c r="A41" s="21"/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2" spans="1:66" ht="15.6" x14ac:dyDescent="0.3">
      <c r="A42" s="20">
        <v>3</v>
      </c>
      <c r="B42" s="21"/>
      <c r="C42" s="23" t="s">
        <v>62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</row>
    <row r="43" spans="1:66" x14ac:dyDescent="0.3">
      <c r="A43" s="20">
        <v>3</v>
      </c>
      <c r="B43" s="20">
        <v>1</v>
      </c>
      <c r="C43" s="26" t="s">
        <v>107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</row>
    <row r="44" spans="1:66" x14ac:dyDescent="0.3">
      <c r="A44" s="20">
        <v>3</v>
      </c>
      <c r="B44" s="20">
        <v>2</v>
      </c>
      <c r="C44" s="26" t="s">
        <v>108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</row>
    <row r="45" spans="1:66" x14ac:dyDescent="0.3">
      <c r="A45" s="20">
        <v>3</v>
      </c>
      <c r="B45" s="20">
        <v>3</v>
      </c>
      <c r="C45" s="26" t="s">
        <v>109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</row>
    <row r="46" spans="1:66" x14ac:dyDescent="0.3">
      <c r="A46" s="20">
        <v>3</v>
      </c>
      <c r="B46" s="20">
        <v>4</v>
      </c>
      <c r="C46" s="26" t="s">
        <v>110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</row>
    <row r="47" spans="1:66" x14ac:dyDescent="0.3">
      <c r="A47" s="20">
        <v>3</v>
      </c>
      <c r="B47" s="20">
        <v>5</v>
      </c>
      <c r="C47" s="26" t="s">
        <v>111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</row>
    <row r="48" spans="1:66" x14ac:dyDescent="0.3">
      <c r="A48" s="20">
        <v>3</v>
      </c>
      <c r="B48" s="20">
        <v>6</v>
      </c>
      <c r="C48" s="26" t="s">
        <v>112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</row>
    <row r="49" spans="1:66" x14ac:dyDescent="0.3">
      <c r="A49" s="20">
        <v>3</v>
      </c>
      <c r="B49" s="20">
        <v>7</v>
      </c>
      <c r="C49" s="26" t="s">
        <v>113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</row>
    <row r="50" spans="1:66" x14ac:dyDescent="0.3">
      <c r="A50" s="20">
        <v>3</v>
      </c>
      <c r="B50" s="20">
        <v>8</v>
      </c>
      <c r="C50" s="26" t="s">
        <v>114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</row>
    <row r="51" spans="1:66" x14ac:dyDescent="0.3">
      <c r="A51" s="20">
        <v>3</v>
      </c>
      <c r="B51" s="20">
        <v>9</v>
      </c>
      <c r="C51" s="26" t="s">
        <v>120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1:66" x14ac:dyDescent="0.3">
      <c r="A52" s="20">
        <v>3</v>
      </c>
      <c r="B52" s="20">
        <v>10</v>
      </c>
      <c r="C52" s="26" t="s">
        <v>115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1:66" x14ac:dyDescent="0.3">
      <c r="A53" s="20">
        <v>3</v>
      </c>
      <c r="B53" s="20">
        <v>11</v>
      </c>
      <c r="C53" s="26" t="s">
        <v>116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66" x14ac:dyDescent="0.3">
      <c r="A54" s="20">
        <v>3</v>
      </c>
      <c r="B54" s="20">
        <v>12</v>
      </c>
      <c r="C54" s="26" t="s">
        <v>117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1:66" x14ac:dyDescent="0.3">
      <c r="A55" s="20">
        <v>3</v>
      </c>
      <c r="B55" s="20">
        <v>13</v>
      </c>
      <c r="C55" s="26" t="s">
        <v>118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1:66" x14ac:dyDescent="0.3">
      <c r="A56" s="20">
        <v>3</v>
      </c>
      <c r="B56" s="20">
        <v>14</v>
      </c>
      <c r="C56" s="26" t="s">
        <v>119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1:66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1:66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1:66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1:66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</row>
    <row r="61" spans="1:66" ht="15.6" x14ac:dyDescent="0.3">
      <c r="A61" s="22" t="s">
        <v>74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1:66" x14ac:dyDescent="0.3">
      <c r="A62" s="25" t="s">
        <v>63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1:66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</row>
    <row r="64" spans="1:66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1:66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1:66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1:66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1:66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1:66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</row>
    <row r="70" spans="1:66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1:66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</row>
    <row r="72" spans="1:66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</row>
    <row r="73" spans="1:66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</row>
    <row r="74" spans="1:66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</row>
    <row r="75" spans="1:66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</row>
    <row r="76" spans="1:66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</row>
    <row r="77" spans="1:66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</row>
    <row r="78" spans="1:66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</row>
    <row r="79" spans="1:66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</row>
    <row r="80" spans="1:66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</row>
    <row r="81" spans="1:66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</row>
    <row r="82" spans="1:66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</row>
    <row r="83" spans="1:66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</row>
    <row r="84" spans="1:66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</row>
    <row r="85" spans="1:66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</row>
    <row r="86" spans="1:66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</row>
    <row r="87" spans="1:66" x14ac:dyDescent="0.3">
      <c r="H87" s="16"/>
      <c r="I87" s="16"/>
      <c r="J87" s="16"/>
      <c r="K87" s="16"/>
    </row>
    <row r="88" spans="1:66" x14ac:dyDescent="0.3">
      <c r="H88" s="16"/>
      <c r="I88" s="16"/>
      <c r="J88" s="16"/>
      <c r="K88" s="16"/>
    </row>
    <row r="89" spans="1:66" x14ac:dyDescent="0.3">
      <c r="H89" s="16"/>
      <c r="I89" s="16"/>
      <c r="J89" s="16"/>
      <c r="K89" s="16"/>
    </row>
    <row r="90" spans="1:66" x14ac:dyDescent="0.3">
      <c r="H90" s="16"/>
      <c r="I90" s="16"/>
      <c r="J90" s="16"/>
      <c r="K90" s="16"/>
    </row>
    <row r="91" spans="1:66" x14ac:dyDescent="0.3">
      <c r="H91" s="16"/>
      <c r="I91" s="16"/>
      <c r="J91" s="16"/>
      <c r="K91" s="16"/>
    </row>
    <row r="92" spans="1:66" x14ac:dyDescent="0.3">
      <c r="H92" s="16"/>
      <c r="I92" s="16"/>
      <c r="J92" s="16"/>
      <c r="K92" s="16"/>
    </row>
    <row r="93" spans="1:66" x14ac:dyDescent="0.3">
      <c r="H93" s="16"/>
      <c r="I93" s="16"/>
      <c r="J93" s="16"/>
      <c r="K93" s="16"/>
    </row>
    <row r="94" spans="1:66" x14ac:dyDescent="0.3">
      <c r="H94" s="16"/>
      <c r="I94" s="16"/>
      <c r="J94" s="16"/>
      <c r="K94" s="16"/>
    </row>
    <row r="95" spans="1:66" x14ac:dyDescent="0.3">
      <c r="H95" s="16"/>
      <c r="I95" s="16"/>
      <c r="J95" s="16"/>
      <c r="K95" s="16"/>
    </row>
    <row r="96" spans="1:66" x14ac:dyDescent="0.3">
      <c r="H96" s="16"/>
      <c r="I96" s="16"/>
      <c r="J96" s="16"/>
      <c r="K96" s="16"/>
    </row>
    <row r="97" spans="8:11" x14ac:dyDescent="0.3">
      <c r="H97" s="16"/>
      <c r="I97" s="16"/>
      <c r="J97" s="16"/>
      <c r="K97" s="16"/>
    </row>
    <row r="98" spans="8:11" x14ac:dyDescent="0.3">
      <c r="H98" s="16"/>
      <c r="I98" s="16"/>
      <c r="J98" s="16"/>
      <c r="K98" s="16"/>
    </row>
    <row r="99" spans="8:11" x14ac:dyDescent="0.3">
      <c r="H99" s="16"/>
      <c r="I99" s="16"/>
      <c r="J99" s="16"/>
      <c r="K99" s="16"/>
    </row>
    <row r="100" spans="8:11" x14ac:dyDescent="0.3">
      <c r="H100" s="16"/>
      <c r="I100" s="16"/>
      <c r="J100" s="16"/>
      <c r="K100" s="16"/>
    </row>
    <row r="101" spans="8:11" x14ac:dyDescent="0.3">
      <c r="H101" s="16"/>
      <c r="I101" s="16"/>
      <c r="J101" s="16"/>
      <c r="K101" s="16"/>
    </row>
    <row r="102" spans="8:11" x14ac:dyDescent="0.3">
      <c r="H102" s="16"/>
      <c r="I102" s="16"/>
      <c r="J102" s="16"/>
      <c r="K102" s="16"/>
    </row>
    <row r="103" spans="8:11" x14ac:dyDescent="0.3">
      <c r="H103" s="16"/>
      <c r="I103" s="16"/>
      <c r="J103" s="16"/>
      <c r="K103" s="16"/>
    </row>
    <row r="104" spans="8:11" x14ac:dyDescent="0.3">
      <c r="H104" s="16"/>
      <c r="I104" s="16"/>
      <c r="J104" s="16"/>
      <c r="K104" s="16"/>
    </row>
    <row r="105" spans="8:11" x14ac:dyDescent="0.3">
      <c r="H105" s="16"/>
      <c r="I105" s="16"/>
      <c r="J105" s="16"/>
      <c r="K105" s="16"/>
    </row>
    <row r="106" spans="8:11" x14ac:dyDescent="0.3">
      <c r="H106" s="16"/>
      <c r="I106" s="16"/>
      <c r="J106" s="16"/>
      <c r="K106" s="16"/>
    </row>
    <row r="107" spans="8:11" x14ac:dyDescent="0.3">
      <c r="H107" s="16"/>
      <c r="I107" s="16"/>
      <c r="J107" s="16"/>
      <c r="K107" s="16"/>
    </row>
    <row r="108" spans="8:11" x14ac:dyDescent="0.3">
      <c r="H108" s="16"/>
      <c r="I108" s="16"/>
      <c r="J108" s="16"/>
      <c r="K108" s="16"/>
    </row>
    <row r="109" spans="8:11" x14ac:dyDescent="0.3">
      <c r="H109" s="16"/>
      <c r="I109" s="16"/>
      <c r="J109" s="16"/>
      <c r="K109" s="16"/>
    </row>
    <row r="110" spans="8:11" x14ac:dyDescent="0.3">
      <c r="H110" s="16"/>
      <c r="I110" s="16"/>
      <c r="J110" s="16"/>
      <c r="K110" s="16"/>
    </row>
    <row r="111" spans="8:11" x14ac:dyDescent="0.3">
      <c r="H111" s="16"/>
      <c r="I111" s="16"/>
      <c r="J111" s="16"/>
      <c r="K111" s="16"/>
    </row>
    <row r="112" spans="8:11" x14ac:dyDescent="0.3">
      <c r="H112" s="16"/>
      <c r="I112" s="16"/>
      <c r="J112" s="16"/>
      <c r="K112" s="16"/>
    </row>
    <row r="113" spans="8:11" x14ac:dyDescent="0.3">
      <c r="H113" s="16"/>
      <c r="I113" s="16"/>
      <c r="J113" s="16"/>
      <c r="K113" s="16"/>
    </row>
    <row r="114" spans="8:11" x14ac:dyDescent="0.3">
      <c r="H114" s="16"/>
      <c r="I114" s="16"/>
      <c r="J114" s="16"/>
      <c r="K114" s="16"/>
    </row>
    <row r="115" spans="8:11" x14ac:dyDescent="0.3">
      <c r="H115" s="16"/>
      <c r="I115" s="16"/>
      <c r="J115" s="16"/>
      <c r="K115" s="16"/>
    </row>
    <row r="116" spans="8:11" x14ac:dyDescent="0.3">
      <c r="H116" s="16"/>
      <c r="I116" s="16"/>
      <c r="J116" s="16"/>
      <c r="K116" s="16"/>
    </row>
    <row r="117" spans="8:11" x14ac:dyDescent="0.3">
      <c r="H117" s="16"/>
      <c r="I117" s="16"/>
      <c r="J117" s="16"/>
      <c r="K117" s="16"/>
    </row>
    <row r="118" spans="8:11" x14ac:dyDescent="0.3">
      <c r="H118" s="16"/>
      <c r="I118" s="16"/>
      <c r="J118" s="16"/>
      <c r="K118" s="16"/>
    </row>
    <row r="119" spans="8:11" x14ac:dyDescent="0.3">
      <c r="H119" s="16"/>
      <c r="I119" s="16"/>
      <c r="J119" s="16"/>
      <c r="K119" s="16"/>
    </row>
    <row r="120" spans="8:11" x14ac:dyDescent="0.3">
      <c r="H120" s="16"/>
      <c r="I120" s="16"/>
      <c r="J120" s="16"/>
      <c r="K120" s="16"/>
    </row>
    <row r="121" spans="8:11" x14ac:dyDescent="0.3">
      <c r="H121" s="16"/>
      <c r="I121" s="16"/>
      <c r="J121" s="16"/>
      <c r="K121" s="16"/>
    </row>
    <row r="122" spans="8:11" x14ac:dyDescent="0.3">
      <c r="H122" s="16"/>
      <c r="I122" s="16"/>
      <c r="J122" s="16"/>
      <c r="K122" s="16"/>
    </row>
    <row r="123" spans="8:11" x14ac:dyDescent="0.3">
      <c r="H123" s="16"/>
      <c r="I123" s="16"/>
      <c r="J123" s="16"/>
      <c r="K123" s="16"/>
    </row>
    <row r="124" spans="8:11" x14ac:dyDescent="0.3">
      <c r="H124" s="16"/>
      <c r="I124" s="16"/>
      <c r="J124" s="16"/>
      <c r="K124" s="16"/>
    </row>
    <row r="125" spans="8:11" x14ac:dyDescent="0.3">
      <c r="H125" s="16"/>
      <c r="I125" s="16"/>
      <c r="J125" s="16"/>
      <c r="K125" s="16"/>
    </row>
    <row r="126" spans="8:11" x14ac:dyDescent="0.3">
      <c r="H126" s="16"/>
      <c r="I126" s="16"/>
      <c r="J126" s="16"/>
      <c r="K126" s="16"/>
    </row>
    <row r="127" spans="8:11" x14ac:dyDescent="0.3">
      <c r="H127" s="16"/>
      <c r="I127" s="16"/>
      <c r="J127" s="16"/>
      <c r="K127" s="16"/>
    </row>
    <row r="128" spans="8:11" x14ac:dyDescent="0.3">
      <c r="H128" s="16"/>
      <c r="I128" s="16"/>
      <c r="J128" s="16"/>
      <c r="K128" s="16"/>
    </row>
    <row r="129" spans="8:11" x14ac:dyDescent="0.3">
      <c r="H129" s="16"/>
      <c r="I129" s="16"/>
      <c r="J129" s="16"/>
      <c r="K129" s="16"/>
    </row>
    <row r="130" spans="8:11" x14ac:dyDescent="0.3">
      <c r="H130" s="16"/>
      <c r="I130" s="16"/>
      <c r="J130" s="16"/>
      <c r="K130" s="16"/>
    </row>
    <row r="131" spans="8:11" x14ac:dyDescent="0.3">
      <c r="H131" s="16"/>
      <c r="I131" s="16"/>
      <c r="J131" s="16"/>
      <c r="K131" s="16"/>
    </row>
    <row r="132" spans="8:11" x14ac:dyDescent="0.3">
      <c r="H132" s="16"/>
      <c r="I132" s="16"/>
      <c r="J132" s="16"/>
      <c r="K132" s="16"/>
    </row>
    <row r="133" spans="8:11" x14ac:dyDescent="0.3">
      <c r="H133" s="16"/>
      <c r="I133" s="16"/>
      <c r="J133" s="16"/>
      <c r="K133" s="16"/>
    </row>
    <row r="134" spans="8:11" x14ac:dyDescent="0.3">
      <c r="H134" s="16"/>
      <c r="I134" s="16"/>
      <c r="J134" s="16"/>
      <c r="K134" s="16"/>
    </row>
    <row r="135" spans="8:11" x14ac:dyDescent="0.3">
      <c r="H135" s="16"/>
      <c r="I135" s="16"/>
      <c r="J135" s="16"/>
      <c r="K135" s="16"/>
    </row>
    <row r="136" spans="8:11" x14ac:dyDescent="0.3">
      <c r="H136" s="16"/>
      <c r="I136" s="16"/>
      <c r="J136" s="16"/>
      <c r="K136" s="16"/>
    </row>
    <row r="137" spans="8:11" x14ac:dyDescent="0.3">
      <c r="H137" s="16"/>
      <c r="I137" s="16"/>
      <c r="J137" s="16"/>
      <c r="K137" s="16"/>
    </row>
    <row r="138" spans="8:11" x14ac:dyDescent="0.3">
      <c r="H138" s="16"/>
      <c r="I138" s="16"/>
      <c r="J138" s="16"/>
      <c r="K138" s="16"/>
    </row>
    <row r="139" spans="8:11" x14ac:dyDescent="0.3">
      <c r="H139" s="16"/>
      <c r="I139" s="16"/>
      <c r="J139" s="16"/>
      <c r="K139" s="16"/>
    </row>
    <row r="140" spans="8:11" x14ac:dyDescent="0.3">
      <c r="H140" s="16"/>
      <c r="I140" s="16"/>
      <c r="J140" s="16"/>
      <c r="K140" s="16"/>
    </row>
    <row r="141" spans="8:11" x14ac:dyDescent="0.3">
      <c r="H141" s="16"/>
      <c r="I141" s="16"/>
      <c r="J141" s="16"/>
      <c r="K141" s="16"/>
    </row>
    <row r="142" spans="8:11" x14ac:dyDescent="0.3">
      <c r="H142" s="16"/>
      <c r="I142" s="16"/>
      <c r="J142" s="16"/>
      <c r="K142" s="16"/>
    </row>
    <row r="143" spans="8:11" x14ac:dyDescent="0.3">
      <c r="H143" s="16"/>
      <c r="I143" s="16"/>
      <c r="J143" s="16"/>
      <c r="K143" s="16"/>
    </row>
    <row r="144" spans="8:11" x14ac:dyDescent="0.3">
      <c r="H144" s="16"/>
      <c r="I144" s="16"/>
      <c r="J144" s="16"/>
      <c r="K144" s="16"/>
    </row>
    <row r="145" spans="8:11" x14ac:dyDescent="0.3">
      <c r="H145" s="16"/>
      <c r="I145" s="16"/>
      <c r="J145" s="16"/>
      <c r="K145" s="16"/>
    </row>
    <row r="146" spans="8:11" x14ac:dyDescent="0.3">
      <c r="H146" s="16"/>
      <c r="I146" s="16"/>
      <c r="J146" s="16"/>
      <c r="K146" s="16"/>
    </row>
    <row r="147" spans="8:11" x14ac:dyDescent="0.3">
      <c r="H147" s="16"/>
      <c r="I147" s="16"/>
      <c r="J147" s="16"/>
      <c r="K147" s="16"/>
    </row>
    <row r="148" spans="8:11" x14ac:dyDescent="0.3">
      <c r="H148" s="16"/>
      <c r="I148" s="16"/>
      <c r="J148" s="16"/>
      <c r="K148" s="16"/>
    </row>
    <row r="149" spans="8:11" x14ac:dyDescent="0.3">
      <c r="H149" s="16"/>
      <c r="I149" s="16"/>
      <c r="J149" s="16"/>
      <c r="K149" s="16"/>
    </row>
    <row r="150" spans="8:11" x14ac:dyDescent="0.3">
      <c r="H150" s="16"/>
      <c r="I150" s="16"/>
      <c r="J150" s="16"/>
      <c r="K150" s="16"/>
    </row>
    <row r="151" spans="8:11" x14ac:dyDescent="0.3">
      <c r="H151" s="16"/>
      <c r="I151" s="16"/>
      <c r="J151" s="16"/>
      <c r="K151" s="16"/>
    </row>
    <row r="152" spans="8:11" x14ac:dyDescent="0.3">
      <c r="H152" s="16"/>
      <c r="I152" s="16"/>
      <c r="J152" s="16"/>
      <c r="K152" s="16"/>
    </row>
    <row r="153" spans="8:11" x14ac:dyDescent="0.3">
      <c r="H153" s="16"/>
      <c r="I153" s="16"/>
      <c r="J153" s="16"/>
      <c r="K153" s="16"/>
    </row>
    <row r="154" spans="8:11" x14ac:dyDescent="0.3">
      <c r="H154" s="16"/>
      <c r="I154" s="16"/>
      <c r="J154" s="16"/>
      <c r="K154" s="16"/>
    </row>
    <row r="155" spans="8:11" x14ac:dyDescent="0.3">
      <c r="H155" s="16"/>
      <c r="I155" s="16"/>
      <c r="J155" s="16"/>
      <c r="K155" s="16"/>
    </row>
    <row r="156" spans="8:11" x14ac:dyDescent="0.3">
      <c r="H156" s="16"/>
      <c r="I156" s="16"/>
      <c r="J156" s="16"/>
      <c r="K156" s="16"/>
    </row>
    <row r="157" spans="8:11" x14ac:dyDescent="0.3">
      <c r="H157" s="16"/>
      <c r="I157" s="16"/>
      <c r="J157" s="16"/>
      <c r="K157" s="16"/>
    </row>
    <row r="158" spans="8:11" x14ac:dyDescent="0.3">
      <c r="H158" s="16"/>
      <c r="I158" s="16"/>
      <c r="J158" s="16"/>
      <c r="K158" s="16"/>
    </row>
    <row r="159" spans="8:11" x14ac:dyDescent="0.3">
      <c r="H159" s="16"/>
      <c r="I159" s="16"/>
      <c r="J159" s="16"/>
      <c r="K159" s="16"/>
    </row>
    <row r="160" spans="8:11" x14ac:dyDescent="0.3">
      <c r="H160" s="16"/>
      <c r="I160" s="16"/>
      <c r="J160" s="16"/>
      <c r="K160" s="16"/>
    </row>
    <row r="161" spans="8:11" x14ac:dyDescent="0.3">
      <c r="H161" s="16"/>
      <c r="I161" s="16"/>
      <c r="J161" s="16"/>
      <c r="K161" s="16"/>
    </row>
    <row r="162" spans="8:11" x14ac:dyDescent="0.3">
      <c r="H162" s="16"/>
      <c r="I162" s="16"/>
      <c r="J162" s="16"/>
      <c r="K162" s="16"/>
    </row>
    <row r="163" spans="8:11" x14ac:dyDescent="0.3">
      <c r="H163" s="16"/>
      <c r="I163" s="16"/>
      <c r="J163" s="16"/>
      <c r="K163" s="16"/>
    </row>
    <row r="164" spans="8:11" x14ac:dyDescent="0.3">
      <c r="H164" s="16"/>
      <c r="I164" s="16"/>
      <c r="J164" s="16"/>
      <c r="K164" s="16"/>
    </row>
    <row r="165" spans="8:11" x14ac:dyDescent="0.3">
      <c r="H165" s="16"/>
      <c r="I165" s="16"/>
      <c r="J165" s="16"/>
      <c r="K165" s="16"/>
    </row>
    <row r="166" spans="8:11" x14ac:dyDescent="0.3">
      <c r="H166" s="16"/>
      <c r="I166" s="16"/>
      <c r="J166" s="16"/>
      <c r="K166" s="16"/>
    </row>
    <row r="167" spans="8:11" x14ac:dyDescent="0.3">
      <c r="H167" s="16"/>
      <c r="I167" s="16"/>
      <c r="J167" s="16"/>
      <c r="K167" s="16"/>
    </row>
    <row r="168" spans="8:11" x14ac:dyDescent="0.3">
      <c r="H168" s="16"/>
      <c r="I168" s="16"/>
      <c r="J168" s="16"/>
      <c r="K168" s="16"/>
    </row>
    <row r="169" spans="8:11" x14ac:dyDescent="0.3">
      <c r="H169" s="16"/>
      <c r="I169" s="16"/>
      <c r="J169" s="16"/>
      <c r="K169" s="16"/>
    </row>
    <row r="170" spans="8:11" x14ac:dyDescent="0.3">
      <c r="H170" s="16"/>
      <c r="I170" s="16"/>
      <c r="J170" s="16"/>
      <c r="K170" s="16"/>
    </row>
    <row r="171" spans="8:11" x14ac:dyDescent="0.3">
      <c r="H171" s="16"/>
      <c r="I171" s="16"/>
      <c r="J171" s="16"/>
      <c r="K171" s="16"/>
    </row>
    <row r="172" spans="8:11" x14ac:dyDescent="0.3">
      <c r="H172" s="16"/>
      <c r="I172" s="16"/>
      <c r="J172" s="16"/>
      <c r="K172" s="16"/>
    </row>
    <row r="173" spans="8:11" x14ac:dyDescent="0.3">
      <c r="H173" s="16"/>
      <c r="I173" s="16"/>
      <c r="J173" s="16"/>
      <c r="K173" s="16"/>
    </row>
    <row r="174" spans="8:11" x14ac:dyDescent="0.3">
      <c r="H174" s="16"/>
      <c r="I174" s="16"/>
      <c r="J174" s="16"/>
      <c r="K174" s="16"/>
    </row>
    <row r="175" spans="8:11" x14ac:dyDescent="0.3">
      <c r="H175" s="16"/>
      <c r="I175" s="16"/>
      <c r="J175" s="16"/>
      <c r="K175" s="16"/>
    </row>
    <row r="176" spans="8:11" x14ac:dyDescent="0.3">
      <c r="H176" s="16"/>
      <c r="I176" s="16"/>
      <c r="J176" s="16"/>
      <c r="K176" s="16"/>
    </row>
    <row r="177" spans="8:11" x14ac:dyDescent="0.3">
      <c r="H177" s="16"/>
      <c r="I177" s="16"/>
      <c r="J177" s="16"/>
      <c r="K177" s="16"/>
    </row>
    <row r="178" spans="8:11" x14ac:dyDescent="0.3">
      <c r="H178" s="16"/>
      <c r="I178" s="16"/>
      <c r="J178" s="16"/>
      <c r="K178" s="16"/>
    </row>
    <row r="179" spans="8:11" x14ac:dyDescent="0.3">
      <c r="H179" s="16"/>
      <c r="I179" s="16"/>
      <c r="J179" s="16"/>
      <c r="K179" s="16"/>
    </row>
    <row r="180" spans="8:11" x14ac:dyDescent="0.3">
      <c r="H180" s="16"/>
      <c r="I180" s="16"/>
      <c r="J180" s="16"/>
      <c r="K180" s="16"/>
    </row>
    <row r="181" spans="8:11" x14ac:dyDescent="0.3">
      <c r="H181" s="16"/>
      <c r="I181" s="16"/>
      <c r="J181" s="16"/>
      <c r="K181" s="16"/>
    </row>
    <row r="182" spans="8:11" x14ac:dyDescent="0.3">
      <c r="H182" s="16"/>
      <c r="I182" s="16"/>
      <c r="J182" s="16"/>
      <c r="K182" s="16"/>
    </row>
    <row r="183" spans="8:11" x14ac:dyDescent="0.3">
      <c r="H183" s="16"/>
      <c r="I183" s="16"/>
      <c r="J183" s="16"/>
      <c r="K183" s="16"/>
    </row>
    <row r="184" spans="8:11" x14ac:dyDescent="0.3">
      <c r="H184" s="16"/>
      <c r="I184" s="16"/>
      <c r="J184" s="16"/>
      <c r="K184" s="16"/>
    </row>
    <row r="185" spans="8:11" x14ac:dyDescent="0.3">
      <c r="H185" s="16"/>
      <c r="I185" s="16"/>
      <c r="J185" s="16"/>
      <c r="K185" s="16"/>
    </row>
    <row r="186" spans="8:11" x14ac:dyDescent="0.3">
      <c r="H186" s="16"/>
      <c r="I186" s="16"/>
      <c r="J186" s="16"/>
      <c r="K186" s="16"/>
    </row>
    <row r="187" spans="8:11" x14ac:dyDescent="0.3">
      <c r="H187" s="16"/>
      <c r="I187" s="16"/>
      <c r="J187" s="16"/>
      <c r="K187" s="16"/>
    </row>
    <row r="188" spans="8:11" x14ac:dyDescent="0.3">
      <c r="H188" s="16"/>
      <c r="I188" s="16"/>
      <c r="J188" s="16"/>
      <c r="K188" s="16"/>
    </row>
    <row r="189" spans="8:11" x14ac:dyDescent="0.3">
      <c r="H189" s="16"/>
      <c r="I189" s="16"/>
      <c r="J189" s="16"/>
      <c r="K189" s="16"/>
    </row>
    <row r="190" spans="8:11" x14ac:dyDescent="0.3">
      <c r="H190" s="16"/>
      <c r="I190" s="16"/>
      <c r="J190" s="16"/>
      <c r="K190" s="16"/>
    </row>
    <row r="191" spans="8:11" x14ac:dyDescent="0.3">
      <c r="H191" s="16"/>
      <c r="I191" s="16"/>
      <c r="J191" s="16"/>
      <c r="K191" s="16"/>
    </row>
    <row r="192" spans="8:11" x14ac:dyDescent="0.3">
      <c r="H192" s="16"/>
      <c r="I192" s="16"/>
      <c r="J192" s="16"/>
      <c r="K192" s="16"/>
    </row>
    <row r="193" spans="8:11" x14ac:dyDescent="0.3">
      <c r="H193" s="16"/>
      <c r="I193" s="16"/>
      <c r="J193" s="16"/>
      <c r="K193" s="16"/>
    </row>
    <row r="194" spans="8:11" x14ac:dyDescent="0.3">
      <c r="H194" s="16"/>
      <c r="I194" s="16"/>
      <c r="J194" s="16"/>
      <c r="K194" s="16"/>
    </row>
    <row r="195" spans="8:11" x14ac:dyDescent="0.3">
      <c r="H195" s="16"/>
      <c r="I195" s="16"/>
      <c r="J195" s="16"/>
      <c r="K195" s="16"/>
    </row>
    <row r="196" spans="8:11" x14ac:dyDescent="0.3">
      <c r="H196" s="16"/>
      <c r="I196" s="16"/>
      <c r="J196" s="16"/>
      <c r="K196" s="16"/>
    </row>
    <row r="199" spans="8:11" x14ac:dyDescent="0.3">
      <c r="I199" s="32"/>
    </row>
  </sheetData>
  <sortState ref="D10:E24">
    <sortCondition ref="D20"/>
  </sortState>
  <hyperlinks>
    <hyperlink ref="C10" location="'Titulacion Total'!A4" display="Evolución de Titulación Total por sexo 1999 - 2016"/>
    <hyperlink ref="C11" location="'Titulacion Total'!A11" display="Evolución de Titulación Total por tipo general de institución 1999 - 2016"/>
    <hyperlink ref="C12" location="'Titulacion Total'!A19" display="Evolución de Titulación Total por tipo específico de institución 1999 - 2016"/>
    <hyperlink ref="C13" location="'Titulacion Total'!A28" display="Evolución de Titulación Total por tipo general de institución y sexo 1999 - 2016"/>
    <hyperlink ref="C14" location="'Titulacion Total'!A37" display="Evolución de Titulación Total por tipo específico de institución y sexo 1999 - 2016"/>
    <hyperlink ref="C15" location="'Titulacion Total'!A47" display="Evolución de Titulación Total por nivel de formación 1999 - 2016"/>
    <hyperlink ref="C16" location="'Titulacion Total'!A55" display="Evolución de Titulación Total por nivel de formación y sexo 1999 - 2016"/>
    <hyperlink ref="C17" location="'Titulacion Total'!A64" display="Evolución de Titulación Total por área del conocimiento 1999 - 2016"/>
    <hyperlink ref="C18" location="'Titulacion Total'!A80" display="Evolución de Titulación Total por área del conocimiento y sexo 1999 - 2016"/>
    <hyperlink ref="C19" location="'Titulacion Total'!A97" display="Evolución de Titulación Total por región 1999 - 2016"/>
    <hyperlink ref="C20" location="'Titulacion Total'!A119" display="Evolución de la participacion a nivel de región del número de estudiantes titulados de educación superior 1999 - 2018"/>
    <hyperlink ref="C21" location="'Titulacion Total'!A139" display="Evolución de N° de titulados en la Región Metropolitana y otras regiones 1999 - 2018"/>
    <hyperlink ref="C22" location="'Titulacion Total'!A146" display="Evolución del N° de estudiantes titulados en educación superior por región y sexo 1999 - 2018"/>
    <hyperlink ref="C23" location="'Titulacion Total'!A168" display="Evolución de la participación a nivel de región del n° de estudiantes titulados en educación superior por sexo 1999 - 2018"/>
    <hyperlink ref="C24" location="'Titulacion Total'!A190" display="Evolución del N° de estudiantes titulados en educación superior en la Región Metropolitana y otras regiones por sexo 1999 - 2018"/>
    <hyperlink ref="C27" location="'Titulacion Pregrado'!A4" display="Evolución de Titulación Total de Pregrado por sexo 1999 - 2016"/>
    <hyperlink ref="C28" location="'Titulacion Pregrado'!A11" display="Evolución de Titulación Total de Pregrado por tipo general de institución 1999 - 2016"/>
    <hyperlink ref="C29" location="'Titulacion Pregrado'!A19" display="Evolución de Titulación Total de Pregrado por tipo especifico de institución 1999 - 2016 "/>
    <hyperlink ref="C30" location="'Titulacion Pregrado'!A28" display="Evolución de Titulación Total de Pregrado por tipo general de institución y sexo 1999 - 2016"/>
    <hyperlink ref="C31" location="'Titulacion Pregrado'!A37" display="Evolución de Titulación Total de Pregrado por tipo específico de institución y sexo 1999 - 2016"/>
    <hyperlink ref="C32" location="'Titulacion Pregrado'!A47" display="Evolución de Titulación Total de Pregrado por tipo de carrera 1999 - 2016"/>
    <hyperlink ref="C33" location="'Titulacion Pregrado'!A54" display="Evolución de Titulación Total de Pregrado por área del conocimiento 1999 - 2016"/>
    <hyperlink ref="C34" location="'Titulacion Pregrado'!A70" display="Evolución de Titulación Total de Pregrado por área del conocimiento y sexo 1999 - 2016"/>
    <hyperlink ref="C35" location="'Titulacion Pregrado'!A87" display="Evolución de Titulación Total de Pregrado por región 1999 - 2016"/>
    <hyperlink ref="C36" location="'Titulacion Pregrado'!A109" display="Evolución de la participacion a nivel de regiones de titulados de pregrado 1999 - 2018"/>
    <hyperlink ref="C37" location="'Titulacion Pregrado'!A129" display="Evolución de Titulación Total de Pregrado en la Región Metropolitana y el resto de las regiones 1999 - 2018"/>
    <hyperlink ref="C38" location="'Titulacion Pregrado'!A136" display="Evolución de Titulación Total de Pregrado por región y sexo 1999 - 2018"/>
    <hyperlink ref="C39" location="'Titulacion Pregrado'!A159" display="Evolución de la participación de cada región en el número de titulados de pregrado por sexo 1999 - 2018"/>
    <hyperlink ref="C40" location="'Titulacion Pregrado'!A181" display="Evolución del N° de estudiantes de pregrado titulados en educación superior en la Región Metropolitana y otras regiones por sexo 1999 - 2018"/>
    <hyperlink ref="C43" location="'Titulacion Posgrado'!A5" display="Evolución de Titulación Total de Posgrado 1999 - 2016"/>
    <hyperlink ref="C44" location="'Titulacion Posgrado'!A10" display="Evolución de Titulación Total de Posgrado por tipo de universidad 1999 - 2016"/>
    <hyperlink ref="C45" location="'Titulacion Posgrado'!A17" display="Evolución de Titulación Total de Posgrado por nivel de formación 1999 - 2016"/>
    <hyperlink ref="C46" location="'Titulacion Posgrado'!A24" display="Evolución de Titulación Total de Posgrado por sexo 1999 - 2016"/>
    <hyperlink ref="C47" location="'Titulacion Posgrado'!A31" display="Evolución de Titulación Total de Posgrado por tipo de universidad y sexo 1999 - 2016"/>
    <hyperlink ref="C48" location="'Titulacion Posgrado'!A39" display="Evolución de Titulación Total de Posgrado por nivel de formación y sexo 1999 - 2016"/>
    <hyperlink ref="C49" location="'Titulacion Posgrado'!A47" display="Evolución de Titulación de magíster 1999 - 2016"/>
    <hyperlink ref="C50" location="'Titulacion Posgrado'!A52" display="Evolución de Titulación de magíster por tipo de universidad 1999 - 2016"/>
    <hyperlink ref="C51" location="'Titulacion Posgrado'!A59" display="Evolución de Titulación de magíster por sexo 1999 -2016"/>
    <hyperlink ref="C52" location="'Titulacion Posgrado'!A66" display="Evolución de Titulación de magíster por tipo de universidad y sexo 1999 - 2016"/>
    <hyperlink ref="C53" location="'Titulacion Posgrado'!A74" display="Evolución de Titulación de doctorado 1999 - 2016"/>
    <hyperlink ref="C54" location="'Titulacion Posgrado'!A79" display="Evolución de Titulación de doctorado por tipo de universidad 1999 - 2016"/>
    <hyperlink ref="C55" location="'Titulacion Posgrado'!A86" display="Evolución de Titulación de doctorado por sexo 1999 - 2016"/>
    <hyperlink ref="C56" location="'Titulacion Posgrado'!A93" display="Evolución de Titulación de doctorado por tipo de universidad y sexo 1999 - 2016"/>
  </hyperlinks>
  <pageMargins left="0.7" right="0.7" top="0.75" bottom="0.75" header="0.3" footer="0.3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5"/>
  <sheetViews>
    <sheetView showGridLines="0"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10" sqref="E10"/>
    </sheetView>
  </sheetViews>
  <sheetFormatPr baseColWidth="10" defaultRowHeight="14.4" x14ac:dyDescent="0.3"/>
  <cols>
    <col min="1" max="1" width="20.6640625" style="45" customWidth="1"/>
    <col min="2" max="20" width="10.6640625" style="34" customWidth="1"/>
    <col min="21" max="21" width="11.44140625" style="34" customWidth="1"/>
    <col min="22" max="22" width="10.6640625" style="34" customWidth="1"/>
    <col min="23" max="23" width="11.88671875" style="34" customWidth="1"/>
    <col min="24" max="37" width="10.6640625" style="34" customWidth="1"/>
    <col min="38" max="39" width="10.88671875" style="28"/>
  </cols>
  <sheetData>
    <row r="1" spans="1:40" ht="18" x14ac:dyDescent="0.3">
      <c r="A1" s="38" t="s">
        <v>54</v>
      </c>
    </row>
    <row r="4" spans="1:40" ht="15.6" x14ac:dyDescent="0.3">
      <c r="A4" s="39" t="s">
        <v>76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40" x14ac:dyDescent="0.3">
      <c r="A5" s="1" t="s">
        <v>65</v>
      </c>
      <c r="B5" s="33">
        <v>1999</v>
      </c>
      <c r="C5" s="33">
        <v>2000</v>
      </c>
      <c r="D5" s="33">
        <v>2001</v>
      </c>
      <c r="E5" s="33">
        <v>2002</v>
      </c>
      <c r="F5" s="33">
        <v>2003</v>
      </c>
      <c r="G5" s="33">
        <v>2004</v>
      </c>
      <c r="H5" s="33">
        <v>2005</v>
      </c>
      <c r="I5" s="33">
        <v>2006</v>
      </c>
      <c r="J5" s="33">
        <v>2007</v>
      </c>
      <c r="K5" s="33">
        <v>2008</v>
      </c>
      <c r="L5" s="33">
        <v>2009</v>
      </c>
      <c r="M5" s="33">
        <v>2010</v>
      </c>
      <c r="N5" s="33">
        <v>2011</v>
      </c>
      <c r="O5" s="33">
        <v>2012</v>
      </c>
      <c r="P5" s="33">
        <v>2013</v>
      </c>
      <c r="Q5" s="33">
        <v>2014</v>
      </c>
      <c r="R5" s="33">
        <v>2015</v>
      </c>
      <c r="S5" s="33">
        <v>2016</v>
      </c>
      <c r="T5" s="75">
        <v>2017</v>
      </c>
      <c r="U5" s="61">
        <v>2018</v>
      </c>
      <c r="AL5" s="34"/>
      <c r="AN5" s="28"/>
    </row>
    <row r="6" spans="1:40" x14ac:dyDescent="0.3">
      <c r="A6" s="40" t="s">
        <v>66</v>
      </c>
      <c r="B6" s="48">
        <v>18503</v>
      </c>
      <c r="C6" s="48">
        <v>22777.4</v>
      </c>
      <c r="D6" s="48">
        <v>26454</v>
      </c>
      <c r="E6" s="48">
        <v>28890</v>
      </c>
      <c r="F6" s="48">
        <v>28224</v>
      </c>
      <c r="G6" s="48">
        <v>24939</v>
      </c>
      <c r="H6" s="48">
        <v>36401</v>
      </c>
      <c r="I6" s="48">
        <v>39880</v>
      </c>
      <c r="J6" s="48">
        <v>44304</v>
      </c>
      <c r="K6" s="48">
        <v>48976</v>
      </c>
      <c r="L6" s="48">
        <v>56938</v>
      </c>
      <c r="M6" s="48">
        <v>54381</v>
      </c>
      <c r="N6" s="48">
        <v>61575</v>
      </c>
      <c r="O6" s="48">
        <v>68136</v>
      </c>
      <c r="P6" s="48">
        <v>79198</v>
      </c>
      <c r="Q6" s="48">
        <v>86724</v>
      </c>
      <c r="R6" s="48">
        <v>95400</v>
      </c>
      <c r="S6" s="48">
        <v>99281</v>
      </c>
      <c r="T6" s="48">
        <v>104421</v>
      </c>
      <c r="U6" s="48">
        <v>105999</v>
      </c>
      <c r="AL6" s="34"/>
      <c r="AN6" s="28"/>
    </row>
    <row r="7" spans="1:40" x14ac:dyDescent="0.3">
      <c r="A7" s="40" t="s">
        <v>67</v>
      </c>
      <c r="B7" s="48">
        <v>19111</v>
      </c>
      <c r="C7" s="48">
        <v>23928.6</v>
      </c>
      <c r="D7" s="48">
        <v>26598</v>
      </c>
      <c r="E7" s="48">
        <v>29670</v>
      </c>
      <c r="F7" s="48">
        <v>30675</v>
      </c>
      <c r="G7" s="48">
        <v>27634</v>
      </c>
      <c r="H7" s="48">
        <v>40951</v>
      </c>
      <c r="I7" s="48">
        <v>44530</v>
      </c>
      <c r="J7" s="48">
        <v>52216</v>
      </c>
      <c r="K7" s="48">
        <v>62618</v>
      </c>
      <c r="L7" s="48">
        <v>69320</v>
      </c>
      <c r="M7" s="48">
        <v>64812</v>
      </c>
      <c r="N7" s="48">
        <v>77365</v>
      </c>
      <c r="O7" s="48">
        <v>87492</v>
      </c>
      <c r="P7" s="48">
        <v>102873</v>
      </c>
      <c r="Q7" s="48">
        <v>109833</v>
      </c>
      <c r="R7" s="48">
        <v>119629</v>
      </c>
      <c r="S7" s="48">
        <v>129583</v>
      </c>
      <c r="T7" s="48">
        <v>137236</v>
      </c>
      <c r="U7" s="48">
        <v>138386</v>
      </c>
      <c r="AL7" s="34"/>
      <c r="AN7" s="28"/>
    </row>
    <row r="8" spans="1:40" x14ac:dyDescent="0.3">
      <c r="A8" s="41" t="s">
        <v>15</v>
      </c>
      <c r="B8" s="52">
        <v>37614</v>
      </c>
      <c r="C8" s="52">
        <v>46706</v>
      </c>
      <c r="D8" s="52">
        <v>53052</v>
      </c>
      <c r="E8" s="52">
        <v>58560</v>
      </c>
      <c r="F8" s="52">
        <v>58899</v>
      </c>
      <c r="G8" s="52">
        <v>52573</v>
      </c>
      <c r="H8" s="52">
        <v>77352</v>
      </c>
      <c r="I8" s="52">
        <v>84410</v>
      </c>
      <c r="J8" s="52">
        <v>96520</v>
      </c>
      <c r="K8" s="52">
        <v>111594</v>
      </c>
      <c r="L8" s="52">
        <v>126258</v>
      </c>
      <c r="M8" s="52">
        <v>119193</v>
      </c>
      <c r="N8" s="52">
        <v>138940</v>
      </c>
      <c r="O8" s="52">
        <v>155628</v>
      </c>
      <c r="P8" s="52">
        <v>182071</v>
      </c>
      <c r="Q8" s="52">
        <v>196557</v>
      </c>
      <c r="R8" s="52">
        <v>215029</v>
      </c>
      <c r="S8" s="52">
        <v>228864</v>
      </c>
      <c r="T8" s="52">
        <v>241657</v>
      </c>
      <c r="U8" s="52">
        <v>244385</v>
      </c>
      <c r="AL8" s="34"/>
      <c r="AN8" s="28"/>
    </row>
    <row r="10" spans="1:40" x14ac:dyDescent="0.3">
      <c r="AL10" s="34"/>
    </row>
    <row r="11" spans="1:40" ht="15.6" x14ac:dyDescent="0.3">
      <c r="A11" s="39" t="s">
        <v>77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AL11" s="34"/>
    </row>
    <row r="12" spans="1:40" x14ac:dyDescent="0.3">
      <c r="A12" s="1" t="s">
        <v>16</v>
      </c>
      <c r="B12" s="33">
        <v>1999</v>
      </c>
      <c r="C12" s="33">
        <v>2000</v>
      </c>
      <c r="D12" s="33">
        <v>2001</v>
      </c>
      <c r="E12" s="33">
        <v>2002</v>
      </c>
      <c r="F12" s="33">
        <v>2003</v>
      </c>
      <c r="G12" s="33">
        <v>2004</v>
      </c>
      <c r="H12" s="33">
        <v>2005</v>
      </c>
      <c r="I12" s="33">
        <v>2006</v>
      </c>
      <c r="J12" s="33">
        <v>2007</v>
      </c>
      <c r="K12" s="33">
        <v>2008</v>
      </c>
      <c r="L12" s="33">
        <v>2009</v>
      </c>
      <c r="M12" s="33">
        <v>2010</v>
      </c>
      <c r="N12" s="33">
        <v>2011</v>
      </c>
      <c r="O12" s="33">
        <v>2012</v>
      </c>
      <c r="P12" s="33">
        <v>2013</v>
      </c>
      <c r="Q12" s="33">
        <v>2014</v>
      </c>
      <c r="R12" s="33">
        <v>2015</v>
      </c>
      <c r="S12" s="33">
        <v>2016</v>
      </c>
      <c r="T12" s="61">
        <v>2017</v>
      </c>
      <c r="U12" s="75">
        <v>2018</v>
      </c>
      <c r="AL12" s="34"/>
    </row>
    <row r="13" spans="1:40" x14ac:dyDescent="0.3">
      <c r="A13" s="42" t="s">
        <v>17</v>
      </c>
      <c r="B13" s="48">
        <v>9721</v>
      </c>
      <c r="C13" s="48">
        <v>7901</v>
      </c>
      <c r="D13" s="48">
        <v>11998</v>
      </c>
      <c r="E13" s="48">
        <v>10011</v>
      </c>
      <c r="F13" s="48">
        <v>10202</v>
      </c>
      <c r="G13" s="48">
        <v>8371</v>
      </c>
      <c r="H13" s="48">
        <v>12258</v>
      </c>
      <c r="I13" s="48">
        <v>15190</v>
      </c>
      <c r="J13" s="48">
        <v>12697</v>
      </c>
      <c r="K13" s="48">
        <v>19222</v>
      </c>
      <c r="L13" s="48">
        <v>16619</v>
      </c>
      <c r="M13" s="48">
        <v>13995</v>
      </c>
      <c r="N13" s="48">
        <v>22320</v>
      </c>
      <c r="O13" s="48">
        <v>25498</v>
      </c>
      <c r="P13" s="48">
        <v>28381</v>
      </c>
      <c r="Q13" s="48">
        <v>27853</v>
      </c>
      <c r="R13" s="48">
        <v>30544</v>
      </c>
      <c r="S13" s="48">
        <v>33755</v>
      </c>
      <c r="T13" s="48">
        <v>32641</v>
      </c>
      <c r="U13" s="48">
        <v>34434</v>
      </c>
      <c r="AL13" s="34"/>
    </row>
    <row r="14" spans="1:40" x14ac:dyDescent="0.3">
      <c r="A14" s="42" t="s">
        <v>18</v>
      </c>
      <c r="B14" s="48">
        <v>4089</v>
      </c>
      <c r="C14" s="48">
        <v>5602</v>
      </c>
      <c r="D14" s="48">
        <v>6601</v>
      </c>
      <c r="E14" s="48">
        <v>9437</v>
      </c>
      <c r="F14" s="48">
        <v>10314</v>
      </c>
      <c r="G14" s="48">
        <v>7946</v>
      </c>
      <c r="H14" s="48">
        <v>14776</v>
      </c>
      <c r="I14" s="48">
        <v>16661</v>
      </c>
      <c r="J14" s="48">
        <v>17354</v>
      </c>
      <c r="K14" s="48">
        <v>18685</v>
      </c>
      <c r="L14" s="48">
        <v>23668</v>
      </c>
      <c r="M14" s="48">
        <v>23670</v>
      </c>
      <c r="N14" s="48">
        <v>30684</v>
      </c>
      <c r="O14" s="48">
        <v>38136</v>
      </c>
      <c r="P14" s="48">
        <v>47167</v>
      </c>
      <c r="Q14" s="48">
        <v>55842</v>
      </c>
      <c r="R14" s="48">
        <v>67548</v>
      </c>
      <c r="S14" s="48">
        <v>75657</v>
      </c>
      <c r="T14" s="48">
        <v>79282</v>
      </c>
      <c r="U14" s="48">
        <v>79605</v>
      </c>
      <c r="AL14" s="34"/>
    </row>
    <row r="15" spans="1:40" x14ac:dyDescent="0.3">
      <c r="A15" s="42" t="s">
        <v>19</v>
      </c>
      <c r="B15" s="48">
        <v>23804</v>
      </c>
      <c r="C15" s="48">
        <v>33167</v>
      </c>
      <c r="D15" s="48">
        <v>35391</v>
      </c>
      <c r="E15" s="48">
        <v>39112</v>
      </c>
      <c r="F15" s="48">
        <v>38384</v>
      </c>
      <c r="G15" s="48">
        <v>36256</v>
      </c>
      <c r="H15" s="48">
        <v>50318</v>
      </c>
      <c r="I15" s="48">
        <v>52559</v>
      </c>
      <c r="J15" s="48">
        <v>66469</v>
      </c>
      <c r="K15" s="48">
        <v>73687</v>
      </c>
      <c r="L15" s="48">
        <v>85971</v>
      </c>
      <c r="M15" s="48">
        <v>81528</v>
      </c>
      <c r="N15" s="48">
        <v>85936</v>
      </c>
      <c r="O15" s="48">
        <v>91994</v>
      </c>
      <c r="P15" s="48">
        <v>106523</v>
      </c>
      <c r="Q15" s="48">
        <v>112862</v>
      </c>
      <c r="R15" s="48">
        <v>116937</v>
      </c>
      <c r="S15" s="48">
        <v>119452</v>
      </c>
      <c r="T15" s="48">
        <v>129734</v>
      </c>
      <c r="U15" s="48">
        <v>130346</v>
      </c>
      <c r="AL15" s="34"/>
    </row>
    <row r="16" spans="1:40" s="55" customFormat="1" x14ac:dyDescent="0.3">
      <c r="A16" s="41" t="s">
        <v>15</v>
      </c>
      <c r="B16" s="52">
        <v>37614</v>
      </c>
      <c r="C16" s="52">
        <v>46670</v>
      </c>
      <c r="D16" s="52">
        <v>53990</v>
      </c>
      <c r="E16" s="52">
        <v>58560</v>
      </c>
      <c r="F16" s="52">
        <v>58900</v>
      </c>
      <c r="G16" s="52">
        <v>52573</v>
      </c>
      <c r="H16" s="52">
        <v>77352</v>
      </c>
      <c r="I16" s="52">
        <v>84410</v>
      </c>
      <c r="J16" s="52">
        <v>96520</v>
      </c>
      <c r="K16" s="52">
        <v>111594</v>
      </c>
      <c r="L16" s="52">
        <v>126258</v>
      </c>
      <c r="M16" s="52">
        <v>119193</v>
      </c>
      <c r="N16" s="52">
        <v>138940</v>
      </c>
      <c r="O16" s="52">
        <v>155628</v>
      </c>
      <c r="P16" s="52">
        <v>182071</v>
      </c>
      <c r="Q16" s="52">
        <v>196557</v>
      </c>
      <c r="R16" s="52">
        <v>215029</v>
      </c>
      <c r="S16" s="52">
        <v>228864</v>
      </c>
      <c r="T16" s="52">
        <v>241657</v>
      </c>
      <c r="U16" s="52">
        <v>244385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54"/>
    </row>
    <row r="19" spans="1:41" ht="15.6" x14ac:dyDescent="0.3">
      <c r="A19" s="43" t="s">
        <v>78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41" x14ac:dyDescent="0.3">
      <c r="A20" s="1" t="s">
        <v>16</v>
      </c>
      <c r="B20" s="33">
        <v>1999</v>
      </c>
      <c r="C20" s="33">
        <v>2000</v>
      </c>
      <c r="D20" s="33">
        <v>2001</v>
      </c>
      <c r="E20" s="33">
        <v>2002</v>
      </c>
      <c r="F20" s="33">
        <v>2003</v>
      </c>
      <c r="G20" s="33">
        <v>2004</v>
      </c>
      <c r="H20" s="33">
        <v>2005</v>
      </c>
      <c r="I20" s="33">
        <v>2006</v>
      </c>
      <c r="J20" s="33">
        <v>2007</v>
      </c>
      <c r="K20" s="33">
        <v>2008</v>
      </c>
      <c r="L20" s="33">
        <v>2009</v>
      </c>
      <c r="M20" s="33">
        <v>2010</v>
      </c>
      <c r="N20" s="33">
        <v>2011</v>
      </c>
      <c r="O20" s="33">
        <v>2012</v>
      </c>
      <c r="P20" s="33">
        <v>2013</v>
      </c>
      <c r="Q20" s="33">
        <v>2014</v>
      </c>
      <c r="R20" s="33">
        <v>2015</v>
      </c>
      <c r="S20" s="33">
        <v>2016</v>
      </c>
      <c r="T20" s="75">
        <v>2017</v>
      </c>
      <c r="U20" s="61">
        <v>2018</v>
      </c>
      <c r="AL20" s="34"/>
      <c r="AN20" s="28"/>
    </row>
    <row r="21" spans="1:41" x14ac:dyDescent="0.3">
      <c r="A21" s="42" t="s">
        <v>17</v>
      </c>
      <c r="B21" s="48">
        <v>9721</v>
      </c>
      <c r="C21" s="48">
        <v>7901</v>
      </c>
      <c r="D21" s="48">
        <v>11998</v>
      </c>
      <c r="E21" s="48">
        <v>10011</v>
      </c>
      <c r="F21" s="48">
        <v>10202</v>
      </c>
      <c r="G21" s="48">
        <v>8371</v>
      </c>
      <c r="H21" s="48">
        <v>12258</v>
      </c>
      <c r="I21" s="48">
        <v>15190</v>
      </c>
      <c r="J21" s="48">
        <v>12697</v>
      </c>
      <c r="K21" s="48">
        <v>19222</v>
      </c>
      <c r="L21" s="48">
        <v>16619</v>
      </c>
      <c r="M21" s="48">
        <v>13995</v>
      </c>
      <c r="N21" s="48">
        <v>22320</v>
      </c>
      <c r="O21" s="48">
        <v>25498</v>
      </c>
      <c r="P21" s="48">
        <v>28381</v>
      </c>
      <c r="Q21" s="48">
        <v>27853</v>
      </c>
      <c r="R21" s="48">
        <v>30544</v>
      </c>
      <c r="S21" s="48">
        <v>33755</v>
      </c>
      <c r="T21" s="48">
        <v>32641</v>
      </c>
      <c r="U21" s="48">
        <v>34434</v>
      </c>
      <c r="AL21" s="34"/>
      <c r="AN21" s="28"/>
    </row>
    <row r="22" spans="1:41" x14ac:dyDescent="0.3">
      <c r="A22" s="42" t="s">
        <v>18</v>
      </c>
      <c r="B22" s="48">
        <v>4089</v>
      </c>
      <c r="C22" s="48">
        <v>5602</v>
      </c>
      <c r="D22" s="48">
        <v>6601</v>
      </c>
      <c r="E22" s="48">
        <v>9437</v>
      </c>
      <c r="F22" s="48">
        <v>10314</v>
      </c>
      <c r="G22" s="48">
        <v>7946</v>
      </c>
      <c r="H22" s="48">
        <v>14776</v>
      </c>
      <c r="I22" s="48">
        <v>16661</v>
      </c>
      <c r="J22" s="48">
        <v>17354</v>
      </c>
      <c r="K22" s="48">
        <v>18685</v>
      </c>
      <c r="L22" s="48">
        <v>23668</v>
      </c>
      <c r="M22" s="48">
        <v>23670</v>
      </c>
      <c r="N22" s="48">
        <v>30684</v>
      </c>
      <c r="O22" s="48">
        <v>38136</v>
      </c>
      <c r="P22" s="48">
        <v>47167</v>
      </c>
      <c r="Q22" s="48">
        <v>55842</v>
      </c>
      <c r="R22" s="48">
        <v>67548</v>
      </c>
      <c r="S22" s="48">
        <v>75657</v>
      </c>
      <c r="T22" s="48">
        <v>79282</v>
      </c>
      <c r="U22" s="48">
        <v>79605</v>
      </c>
      <c r="AL22" s="34"/>
      <c r="AN22" s="28"/>
    </row>
    <row r="23" spans="1:41" x14ac:dyDescent="0.3">
      <c r="A23" s="42" t="s">
        <v>69</v>
      </c>
      <c r="B23" s="48">
        <v>18426</v>
      </c>
      <c r="C23" s="48">
        <v>22986</v>
      </c>
      <c r="D23" s="48">
        <v>24745</v>
      </c>
      <c r="E23" s="48">
        <v>27556</v>
      </c>
      <c r="F23" s="48">
        <v>26536</v>
      </c>
      <c r="G23" s="48">
        <v>24173</v>
      </c>
      <c r="H23" s="48">
        <v>33052</v>
      </c>
      <c r="I23" s="48">
        <v>34136</v>
      </c>
      <c r="J23" s="48">
        <v>38195</v>
      </c>
      <c r="K23" s="48">
        <v>39707</v>
      </c>
      <c r="L23" s="48">
        <v>46942</v>
      </c>
      <c r="M23" s="48">
        <v>44924</v>
      </c>
      <c r="N23" s="48">
        <v>44321</v>
      </c>
      <c r="O23" s="48">
        <v>45537</v>
      </c>
      <c r="P23" s="48">
        <v>48330</v>
      </c>
      <c r="Q23" s="48">
        <v>50011</v>
      </c>
      <c r="R23" s="48">
        <v>51868</v>
      </c>
      <c r="S23" s="48">
        <v>50841</v>
      </c>
      <c r="T23" s="48">
        <v>60486</v>
      </c>
      <c r="U23" s="48">
        <v>58186</v>
      </c>
      <c r="AL23" s="34"/>
      <c r="AN23" s="28"/>
    </row>
    <row r="24" spans="1:41" x14ac:dyDescent="0.3">
      <c r="A24" s="42" t="s">
        <v>20</v>
      </c>
      <c r="B24" s="48">
        <v>5378</v>
      </c>
      <c r="C24" s="48">
        <v>10181</v>
      </c>
      <c r="D24" s="48">
        <v>10646</v>
      </c>
      <c r="E24" s="48">
        <v>11556</v>
      </c>
      <c r="F24" s="48">
        <v>11848</v>
      </c>
      <c r="G24" s="48">
        <v>12083</v>
      </c>
      <c r="H24" s="48">
        <v>17266</v>
      </c>
      <c r="I24" s="48">
        <v>18423</v>
      </c>
      <c r="J24" s="48">
        <v>28274</v>
      </c>
      <c r="K24" s="48">
        <v>33980</v>
      </c>
      <c r="L24" s="48">
        <v>39029</v>
      </c>
      <c r="M24" s="48">
        <v>36604</v>
      </c>
      <c r="N24" s="48">
        <v>41615</v>
      </c>
      <c r="O24" s="48">
        <v>46457</v>
      </c>
      <c r="P24" s="48">
        <v>58193</v>
      </c>
      <c r="Q24" s="48">
        <v>62851</v>
      </c>
      <c r="R24" s="48">
        <v>65069</v>
      </c>
      <c r="S24" s="48">
        <v>68611</v>
      </c>
      <c r="T24" s="48">
        <v>69248</v>
      </c>
      <c r="U24" s="48">
        <v>72160</v>
      </c>
      <c r="AL24" s="34"/>
      <c r="AN24" s="28"/>
    </row>
    <row r="25" spans="1:41" s="55" customFormat="1" x14ac:dyDescent="0.3">
      <c r="A25" s="41" t="s">
        <v>15</v>
      </c>
      <c r="B25" s="52">
        <v>37614</v>
      </c>
      <c r="C25" s="52">
        <v>46670</v>
      </c>
      <c r="D25" s="52">
        <v>53990</v>
      </c>
      <c r="E25" s="52">
        <v>58560</v>
      </c>
      <c r="F25" s="52">
        <v>58900</v>
      </c>
      <c r="G25" s="52">
        <v>52573</v>
      </c>
      <c r="H25" s="52">
        <v>77352</v>
      </c>
      <c r="I25" s="52">
        <v>84410</v>
      </c>
      <c r="J25" s="52">
        <v>96520</v>
      </c>
      <c r="K25" s="52">
        <v>111594</v>
      </c>
      <c r="L25" s="52">
        <v>126258</v>
      </c>
      <c r="M25" s="52">
        <v>119193</v>
      </c>
      <c r="N25" s="52">
        <v>138940</v>
      </c>
      <c r="O25" s="52">
        <v>155628</v>
      </c>
      <c r="P25" s="52">
        <v>182071</v>
      </c>
      <c r="Q25" s="52">
        <v>196557</v>
      </c>
      <c r="R25" s="52">
        <v>215029</v>
      </c>
      <c r="S25" s="52">
        <v>228864</v>
      </c>
      <c r="T25" s="52">
        <v>241657</v>
      </c>
      <c r="U25" s="52">
        <v>244385</v>
      </c>
      <c r="V25" s="5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53"/>
      <c r="AI25" s="53"/>
      <c r="AJ25" s="53"/>
      <c r="AK25" s="53"/>
      <c r="AL25" s="53"/>
      <c r="AM25" s="54"/>
      <c r="AN25" s="54"/>
    </row>
    <row r="28" spans="1:41" ht="15.6" x14ac:dyDescent="0.3">
      <c r="A28" s="39" t="s">
        <v>79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41" x14ac:dyDescent="0.3">
      <c r="A29" s="80" t="s">
        <v>16</v>
      </c>
      <c r="B29" s="79">
        <v>1999</v>
      </c>
      <c r="C29" s="79"/>
      <c r="D29" s="79">
        <v>2000</v>
      </c>
      <c r="E29" s="79"/>
      <c r="F29" s="79">
        <v>2001</v>
      </c>
      <c r="G29" s="79"/>
      <c r="H29" s="79">
        <v>2002</v>
      </c>
      <c r="I29" s="79"/>
      <c r="J29" s="79">
        <v>2003</v>
      </c>
      <c r="K29" s="79"/>
      <c r="L29" s="79">
        <v>2004</v>
      </c>
      <c r="M29" s="79"/>
      <c r="N29" s="79">
        <v>2005</v>
      </c>
      <c r="O29" s="79"/>
      <c r="P29" s="79">
        <v>2006</v>
      </c>
      <c r="Q29" s="79"/>
      <c r="R29" s="79">
        <v>2007</v>
      </c>
      <c r="S29" s="79"/>
      <c r="T29" s="79">
        <v>2008</v>
      </c>
      <c r="U29" s="79"/>
      <c r="V29" s="79">
        <v>2009</v>
      </c>
      <c r="W29" s="79"/>
      <c r="X29" s="79">
        <v>2010</v>
      </c>
      <c r="Y29" s="79"/>
      <c r="Z29" s="79">
        <v>2011</v>
      </c>
      <c r="AA29" s="79"/>
      <c r="AB29" s="79">
        <v>2012</v>
      </c>
      <c r="AC29" s="79"/>
      <c r="AD29" s="79">
        <v>2013</v>
      </c>
      <c r="AE29" s="79"/>
      <c r="AF29" s="79">
        <v>2014</v>
      </c>
      <c r="AG29" s="79"/>
      <c r="AH29" s="79">
        <v>2015</v>
      </c>
      <c r="AI29" s="79"/>
      <c r="AJ29" s="79">
        <v>2016</v>
      </c>
      <c r="AK29" s="79"/>
      <c r="AL29" s="79">
        <v>2017</v>
      </c>
      <c r="AM29" s="79"/>
      <c r="AN29" s="79">
        <v>2018</v>
      </c>
      <c r="AO29" s="79"/>
    </row>
    <row r="30" spans="1:41" x14ac:dyDescent="0.3">
      <c r="A30" s="80"/>
      <c r="B30" s="33" t="s">
        <v>66</v>
      </c>
      <c r="C30" s="33" t="s">
        <v>67</v>
      </c>
      <c r="D30" s="33" t="s">
        <v>66</v>
      </c>
      <c r="E30" s="33" t="s">
        <v>67</v>
      </c>
      <c r="F30" s="33" t="s">
        <v>66</v>
      </c>
      <c r="G30" s="33" t="s">
        <v>67</v>
      </c>
      <c r="H30" s="33" t="s">
        <v>66</v>
      </c>
      <c r="I30" s="33" t="s">
        <v>67</v>
      </c>
      <c r="J30" s="33" t="s">
        <v>66</v>
      </c>
      <c r="K30" s="33" t="s">
        <v>67</v>
      </c>
      <c r="L30" s="33" t="s">
        <v>66</v>
      </c>
      <c r="M30" s="33" t="s">
        <v>67</v>
      </c>
      <c r="N30" s="33" t="s">
        <v>66</v>
      </c>
      <c r="O30" s="33" t="s">
        <v>67</v>
      </c>
      <c r="P30" s="33" t="s">
        <v>66</v>
      </c>
      <c r="Q30" s="33" t="s">
        <v>67</v>
      </c>
      <c r="R30" s="33" t="s">
        <v>66</v>
      </c>
      <c r="S30" s="33" t="s">
        <v>67</v>
      </c>
      <c r="T30" s="33" t="s">
        <v>66</v>
      </c>
      <c r="U30" s="33" t="s">
        <v>67</v>
      </c>
      <c r="V30" s="33" t="s">
        <v>66</v>
      </c>
      <c r="W30" s="33" t="s">
        <v>67</v>
      </c>
      <c r="X30" s="33" t="s">
        <v>66</v>
      </c>
      <c r="Y30" s="33" t="s">
        <v>67</v>
      </c>
      <c r="Z30" s="33" t="s">
        <v>66</v>
      </c>
      <c r="AA30" s="33" t="s">
        <v>67</v>
      </c>
      <c r="AB30" s="33" t="s">
        <v>66</v>
      </c>
      <c r="AC30" s="33" t="s">
        <v>67</v>
      </c>
      <c r="AD30" s="33" t="s">
        <v>66</v>
      </c>
      <c r="AE30" s="33" t="s">
        <v>67</v>
      </c>
      <c r="AF30" s="33" t="s">
        <v>66</v>
      </c>
      <c r="AG30" s="33" t="s">
        <v>67</v>
      </c>
      <c r="AH30" s="33" t="s">
        <v>66</v>
      </c>
      <c r="AI30" s="33" t="s">
        <v>67</v>
      </c>
      <c r="AJ30" s="33" t="s">
        <v>66</v>
      </c>
      <c r="AK30" s="33" t="s">
        <v>67</v>
      </c>
      <c r="AL30" s="61" t="s">
        <v>73</v>
      </c>
      <c r="AM30" s="61" t="s">
        <v>72</v>
      </c>
      <c r="AN30" s="75" t="s">
        <v>73</v>
      </c>
      <c r="AO30" s="75" t="s">
        <v>72</v>
      </c>
    </row>
    <row r="31" spans="1:41" x14ac:dyDescent="0.3">
      <c r="A31" s="42" t="s">
        <v>17</v>
      </c>
      <c r="B31" s="48">
        <v>4457</v>
      </c>
      <c r="C31" s="48">
        <v>5264</v>
      </c>
      <c r="D31" s="48">
        <v>3418</v>
      </c>
      <c r="E31" s="48">
        <v>4483</v>
      </c>
      <c r="F31" s="48">
        <v>5707</v>
      </c>
      <c r="G31" s="48">
        <v>6291</v>
      </c>
      <c r="H31" s="48">
        <v>4155</v>
      </c>
      <c r="I31" s="48">
        <v>5856</v>
      </c>
      <c r="J31" s="48">
        <v>3990</v>
      </c>
      <c r="K31" s="48">
        <v>6212</v>
      </c>
      <c r="L31" s="48">
        <v>3299</v>
      </c>
      <c r="M31" s="48">
        <v>5072</v>
      </c>
      <c r="N31" s="48">
        <v>4854</v>
      </c>
      <c r="O31" s="48">
        <v>7404</v>
      </c>
      <c r="P31" s="48">
        <v>6404</v>
      </c>
      <c r="Q31" s="48">
        <v>8786</v>
      </c>
      <c r="R31" s="48">
        <v>5224</v>
      </c>
      <c r="S31" s="48">
        <v>7473</v>
      </c>
      <c r="T31" s="48">
        <v>7365</v>
      </c>
      <c r="U31" s="48">
        <v>11857</v>
      </c>
      <c r="V31" s="48">
        <v>6777</v>
      </c>
      <c r="W31" s="48">
        <v>9842</v>
      </c>
      <c r="X31" s="48">
        <v>6085</v>
      </c>
      <c r="Y31" s="48">
        <v>7910</v>
      </c>
      <c r="Z31" s="48">
        <v>8647</v>
      </c>
      <c r="AA31" s="48">
        <v>13673</v>
      </c>
      <c r="AB31" s="48">
        <v>9731</v>
      </c>
      <c r="AC31" s="48">
        <v>15767</v>
      </c>
      <c r="AD31" s="48">
        <v>10984</v>
      </c>
      <c r="AE31" s="48">
        <v>17397</v>
      </c>
      <c r="AF31" s="48">
        <v>11148</v>
      </c>
      <c r="AG31" s="48">
        <v>16705</v>
      </c>
      <c r="AH31" s="48">
        <v>12871</v>
      </c>
      <c r="AI31" s="48">
        <v>17673</v>
      </c>
      <c r="AJ31" s="48">
        <v>14190</v>
      </c>
      <c r="AK31" s="48">
        <v>19565</v>
      </c>
      <c r="AL31" s="48">
        <v>14470</v>
      </c>
      <c r="AM31" s="48">
        <v>18171</v>
      </c>
      <c r="AN31" s="48">
        <v>14900</v>
      </c>
      <c r="AO31" s="48">
        <v>19534</v>
      </c>
    </row>
    <row r="32" spans="1:41" x14ac:dyDescent="0.3">
      <c r="A32" s="42" t="s">
        <v>18</v>
      </c>
      <c r="B32" s="48">
        <v>2003</v>
      </c>
      <c r="C32" s="48">
        <v>2086</v>
      </c>
      <c r="D32" s="48">
        <v>2839</v>
      </c>
      <c r="E32" s="48">
        <v>2763</v>
      </c>
      <c r="F32" s="48">
        <v>3481</v>
      </c>
      <c r="G32" s="48">
        <v>3120</v>
      </c>
      <c r="H32" s="48">
        <v>5175</v>
      </c>
      <c r="I32" s="48">
        <v>4262</v>
      </c>
      <c r="J32" s="48">
        <v>6010</v>
      </c>
      <c r="K32" s="48">
        <v>4304</v>
      </c>
      <c r="L32" s="48">
        <v>4493</v>
      </c>
      <c r="M32" s="48">
        <v>3453</v>
      </c>
      <c r="N32" s="48">
        <v>8404</v>
      </c>
      <c r="O32" s="48">
        <v>6372</v>
      </c>
      <c r="P32" s="48">
        <v>9574</v>
      </c>
      <c r="Q32" s="48">
        <v>7087</v>
      </c>
      <c r="R32" s="48">
        <v>9225</v>
      </c>
      <c r="S32" s="48">
        <v>8129</v>
      </c>
      <c r="T32" s="48">
        <v>9324</v>
      </c>
      <c r="U32" s="48">
        <v>9361</v>
      </c>
      <c r="V32" s="48">
        <v>11447</v>
      </c>
      <c r="W32" s="48">
        <v>12221</v>
      </c>
      <c r="X32" s="48">
        <v>11087</v>
      </c>
      <c r="Y32" s="48">
        <v>12583</v>
      </c>
      <c r="Z32" s="48">
        <v>14117</v>
      </c>
      <c r="AA32" s="48">
        <v>16567</v>
      </c>
      <c r="AB32" s="48">
        <v>16794</v>
      </c>
      <c r="AC32" s="48">
        <v>21342</v>
      </c>
      <c r="AD32" s="48">
        <v>20284</v>
      </c>
      <c r="AE32" s="48">
        <v>26883</v>
      </c>
      <c r="AF32" s="48">
        <v>24474</v>
      </c>
      <c r="AG32" s="48">
        <v>31368</v>
      </c>
      <c r="AH32" s="48">
        <v>29444</v>
      </c>
      <c r="AI32" s="48">
        <v>38104</v>
      </c>
      <c r="AJ32" s="48">
        <v>32019</v>
      </c>
      <c r="AK32" s="48">
        <v>43638</v>
      </c>
      <c r="AL32" s="48">
        <v>33769</v>
      </c>
      <c r="AM32" s="48">
        <v>45513</v>
      </c>
      <c r="AN32" s="48">
        <v>34887</v>
      </c>
      <c r="AO32" s="48">
        <v>44718</v>
      </c>
    </row>
    <row r="33" spans="1:43" x14ac:dyDescent="0.3">
      <c r="A33" s="42" t="s">
        <v>19</v>
      </c>
      <c r="B33" s="48">
        <v>12043</v>
      </c>
      <c r="C33" s="48">
        <v>11761</v>
      </c>
      <c r="D33" s="48">
        <v>16520.400000000001</v>
      </c>
      <c r="E33" s="48">
        <v>16682.599999999999</v>
      </c>
      <c r="F33" s="48">
        <v>17266</v>
      </c>
      <c r="G33" s="48">
        <v>17187</v>
      </c>
      <c r="H33" s="48">
        <v>19560</v>
      </c>
      <c r="I33" s="48">
        <v>19552</v>
      </c>
      <c r="J33" s="48">
        <v>18224</v>
      </c>
      <c r="K33" s="48">
        <v>20159</v>
      </c>
      <c r="L33" s="48">
        <v>17147</v>
      </c>
      <c r="M33" s="48">
        <v>19109</v>
      </c>
      <c r="N33" s="48">
        <v>23143</v>
      </c>
      <c r="O33" s="48">
        <v>27175</v>
      </c>
      <c r="P33" s="48">
        <v>23902</v>
      </c>
      <c r="Q33" s="48">
        <v>28657</v>
      </c>
      <c r="R33" s="48">
        <v>29855</v>
      </c>
      <c r="S33" s="48">
        <v>36614</v>
      </c>
      <c r="T33" s="48">
        <v>32287</v>
      </c>
      <c r="U33" s="48">
        <v>41400</v>
      </c>
      <c r="V33" s="48">
        <v>38714</v>
      </c>
      <c r="W33" s="48">
        <v>47257</v>
      </c>
      <c r="X33" s="48">
        <v>37209</v>
      </c>
      <c r="Y33" s="48">
        <v>44319</v>
      </c>
      <c r="Z33" s="48">
        <v>38811</v>
      </c>
      <c r="AA33" s="48">
        <v>47125</v>
      </c>
      <c r="AB33" s="48">
        <v>41611</v>
      </c>
      <c r="AC33" s="48">
        <v>50383</v>
      </c>
      <c r="AD33" s="48">
        <v>47930</v>
      </c>
      <c r="AE33" s="48">
        <v>58593</v>
      </c>
      <c r="AF33" s="48">
        <v>51102</v>
      </c>
      <c r="AG33" s="48">
        <v>61760</v>
      </c>
      <c r="AH33" s="48">
        <v>53085</v>
      </c>
      <c r="AI33" s="48">
        <v>63852</v>
      </c>
      <c r="AJ33" s="48">
        <v>53072</v>
      </c>
      <c r="AK33" s="48">
        <v>66380</v>
      </c>
      <c r="AL33" s="48">
        <v>56182</v>
      </c>
      <c r="AM33" s="48">
        <v>73552</v>
      </c>
      <c r="AN33" s="48">
        <v>56212</v>
      </c>
      <c r="AO33" s="48">
        <v>74134</v>
      </c>
    </row>
    <row r="34" spans="1:43" s="55" customFormat="1" x14ac:dyDescent="0.3">
      <c r="A34" s="41" t="s">
        <v>15</v>
      </c>
      <c r="B34" s="52">
        <v>18503</v>
      </c>
      <c r="C34" s="52">
        <v>19111</v>
      </c>
      <c r="D34" s="52">
        <v>22777.4</v>
      </c>
      <c r="E34" s="52">
        <v>23928.6</v>
      </c>
      <c r="F34" s="52">
        <v>26454</v>
      </c>
      <c r="G34" s="52">
        <v>26598</v>
      </c>
      <c r="H34" s="52">
        <v>28890</v>
      </c>
      <c r="I34" s="52">
        <v>29670</v>
      </c>
      <c r="J34" s="52">
        <v>28224</v>
      </c>
      <c r="K34" s="52">
        <v>30675</v>
      </c>
      <c r="L34" s="52">
        <v>24939</v>
      </c>
      <c r="M34" s="52">
        <v>27634</v>
      </c>
      <c r="N34" s="52">
        <v>36401</v>
      </c>
      <c r="O34" s="52">
        <v>40951</v>
      </c>
      <c r="P34" s="52">
        <v>39880</v>
      </c>
      <c r="Q34" s="52">
        <v>44530</v>
      </c>
      <c r="R34" s="52">
        <v>44304</v>
      </c>
      <c r="S34" s="52">
        <v>52216</v>
      </c>
      <c r="T34" s="52">
        <v>48976</v>
      </c>
      <c r="U34" s="52">
        <v>62618</v>
      </c>
      <c r="V34" s="52">
        <v>56938</v>
      </c>
      <c r="W34" s="52">
        <v>69320</v>
      </c>
      <c r="X34" s="52">
        <v>54381</v>
      </c>
      <c r="Y34" s="52">
        <v>64812</v>
      </c>
      <c r="Z34" s="52">
        <v>61575</v>
      </c>
      <c r="AA34" s="52">
        <v>77365</v>
      </c>
      <c r="AB34" s="52">
        <v>68136</v>
      </c>
      <c r="AC34" s="52">
        <v>87492</v>
      </c>
      <c r="AD34" s="52">
        <v>79198</v>
      </c>
      <c r="AE34" s="52">
        <v>102873</v>
      </c>
      <c r="AF34" s="52">
        <v>86724</v>
      </c>
      <c r="AG34" s="52">
        <v>109833</v>
      </c>
      <c r="AH34" s="52">
        <v>95400</v>
      </c>
      <c r="AI34" s="52">
        <v>119629</v>
      </c>
      <c r="AJ34" s="52">
        <v>99281</v>
      </c>
      <c r="AK34" s="52">
        <v>129583</v>
      </c>
      <c r="AL34" s="52">
        <v>104421</v>
      </c>
      <c r="AM34" s="52">
        <v>137236</v>
      </c>
      <c r="AN34" s="52">
        <v>105999</v>
      </c>
      <c r="AO34" s="52">
        <v>138386</v>
      </c>
      <c r="AP34"/>
    </row>
    <row r="35" spans="1:43" x14ac:dyDescent="0.3">
      <c r="C35" s="63"/>
      <c r="E35" s="63"/>
      <c r="G35" s="63"/>
      <c r="I35" s="63"/>
      <c r="K35" s="64"/>
      <c r="M35" s="63"/>
      <c r="O35" s="63"/>
      <c r="Q35" s="63"/>
      <c r="S35" s="63"/>
      <c r="U35" s="63"/>
      <c r="W35" s="63"/>
      <c r="Y35" s="63"/>
      <c r="AA35" s="63"/>
      <c r="AC35" s="63"/>
      <c r="AE35" s="64"/>
      <c r="AG35" s="66"/>
      <c r="AI35" s="64"/>
      <c r="AK35" s="63"/>
      <c r="AM35" s="63"/>
    </row>
    <row r="36" spans="1:43" x14ac:dyDescent="0.3">
      <c r="K36" s="64"/>
      <c r="AE36" s="64"/>
      <c r="AG36" s="64"/>
      <c r="AI36" s="64"/>
    </row>
    <row r="37" spans="1:43" ht="15.6" x14ac:dyDescent="0.3">
      <c r="A37" s="39" t="s">
        <v>80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</row>
    <row r="38" spans="1:43" x14ac:dyDescent="0.3">
      <c r="A38" s="80" t="s">
        <v>16</v>
      </c>
      <c r="B38" s="79">
        <v>1999</v>
      </c>
      <c r="C38" s="79"/>
      <c r="D38" s="79">
        <v>2000</v>
      </c>
      <c r="E38" s="79"/>
      <c r="F38" s="79">
        <v>2001</v>
      </c>
      <c r="G38" s="79"/>
      <c r="H38" s="79">
        <v>2002</v>
      </c>
      <c r="I38" s="79"/>
      <c r="J38" s="79">
        <v>2003</v>
      </c>
      <c r="K38" s="79"/>
      <c r="L38" s="79">
        <v>2004</v>
      </c>
      <c r="M38" s="79"/>
      <c r="N38" s="79">
        <v>2005</v>
      </c>
      <c r="O38" s="79"/>
      <c r="P38" s="79">
        <v>2006</v>
      </c>
      <c r="Q38" s="79"/>
      <c r="R38" s="79">
        <v>2007</v>
      </c>
      <c r="S38" s="79"/>
      <c r="T38" s="79">
        <v>2008</v>
      </c>
      <c r="U38" s="79"/>
      <c r="V38" s="79">
        <v>2009</v>
      </c>
      <c r="W38" s="79"/>
      <c r="X38" s="79">
        <v>2010</v>
      </c>
      <c r="Y38" s="79"/>
      <c r="Z38" s="79">
        <v>2011</v>
      </c>
      <c r="AA38" s="79"/>
      <c r="AB38" s="79">
        <v>2012</v>
      </c>
      <c r="AC38" s="79"/>
      <c r="AD38" s="79">
        <v>2013</v>
      </c>
      <c r="AE38" s="79"/>
      <c r="AF38" s="79">
        <v>2014</v>
      </c>
      <c r="AG38" s="79"/>
      <c r="AH38" s="79">
        <v>2015</v>
      </c>
      <c r="AI38" s="79"/>
      <c r="AJ38" s="79">
        <v>2016</v>
      </c>
      <c r="AK38" s="79"/>
      <c r="AL38" s="79">
        <v>2017</v>
      </c>
      <c r="AM38" s="79"/>
      <c r="AN38" s="79">
        <v>2018</v>
      </c>
      <c r="AO38" s="79"/>
    </row>
    <row r="39" spans="1:43" x14ac:dyDescent="0.3">
      <c r="A39" s="80"/>
      <c r="B39" s="33" t="s">
        <v>66</v>
      </c>
      <c r="C39" s="33" t="s">
        <v>67</v>
      </c>
      <c r="D39" s="33" t="s">
        <v>66</v>
      </c>
      <c r="E39" s="33" t="s">
        <v>67</v>
      </c>
      <c r="F39" s="33" t="s">
        <v>66</v>
      </c>
      <c r="G39" s="33" t="s">
        <v>67</v>
      </c>
      <c r="H39" s="33" t="s">
        <v>66</v>
      </c>
      <c r="I39" s="33" t="s">
        <v>67</v>
      </c>
      <c r="J39" s="33" t="s">
        <v>66</v>
      </c>
      <c r="K39" s="33" t="s">
        <v>67</v>
      </c>
      <c r="L39" s="33" t="s">
        <v>66</v>
      </c>
      <c r="M39" s="33" t="s">
        <v>67</v>
      </c>
      <c r="N39" s="33" t="s">
        <v>66</v>
      </c>
      <c r="O39" s="33" t="s">
        <v>67</v>
      </c>
      <c r="P39" s="33" t="s">
        <v>66</v>
      </c>
      <c r="Q39" s="33" t="s">
        <v>67</v>
      </c>
      <c r="R39" s="33" t="s">
        <v>66</v>
      </c>
      <c r="S39" s="33" t="s">
        <v>67</v>
      </c>
      <c r="T39" s="33" t="s">
        <v>66</v>
      </c>
      <c r="U39" s="33" t="s">
        <v>67</v>
      </c>
      <c r="V39" s="33" t="s">
        <v>66</v>
      </c>
      <c r="W39" s="33" t="s">
        <v>67</v>
      </c>
      <c r="X39" s="33" t="s">
        <v>66</v>
      </c>
      <c r="Y39" s="33" t="s">
        <v>67</v>
      </c>
      <c r="Z39" s="33" t="s">
        <v>66</v>
      </c>
      <c r="AA39" s="33" t="s">
        <v>67</v>
      </c>
      <c r="AB39" s="33" t="s">
        <v>66</v>
      </c>
      <c r="AC39" s="33" t="s">
        <v>67</v>
      </c>
      <c r="AD39" s="33" t="s">
        <v>66</v>
      </c>
      <c r="AE39" s="33" t="s">
        <v>67</v>
      </c>
      <c r="AF39" s="33" t="s">
        <v>66</v>
      </c>
      <c r="AG39" s="33" t="s">
        <v>67</v>
      </c>
      <c r="AH39" s="33" t="s">
        <v>66</v>
      </c>
      <c r="AI39" s="33" t="s">
        <v>67</v>
      </c>
      <c r="AJ39" s="33" t="s">
        <v>66</v>
      </c>
      <c r="AK39" s="33" t="s">
        <v>67</v>
      </c>
      <c r="AL39" s="61" t="s">
        <v>73</v>
      </c>
      <c r="AM39" s="61" t="s">
        <v>72</v>
      </c>
      <c r="AN39" s="75" t="s">
        <v>73</v>
      </c>
      <c r="AO39" s="75" t="s">
        <v>72</v>
      </c>
    </row>
    <row r="40" spans="1:43" x14ac:dyDescent="0.3">
      <c r="A40" s="42" t="s">
        <v>17</v>
      </c>
      <c r="B40" s="48">
        <v>4457</v>
      </c>
      <c r="C40" s="48">
        <v>5264</v>
      </c>
      <c r="D40" s="48">
        <v>3418</v>
      </c>
      <c r="E40" s="48">
        <v>4483</v>
      </c>
      <c r="F40" s="48">
        <v>5707</v>
      </c>
      <c r="G40" s="48">
        <v>6291</v>
      </c>
      <c r="H40" s="48">
        <v>4155</v>
      </c>
      <c r="I40" s="48">
        <v>5856</v>
      </c>
      <c r="J40" s="48">
        <v>3990</v>
      </c>
      <c r="K40" s="48">
        <v>6212</v>
      </c>
      <c r="L40" s="48">
        <v>3299</v>
      </c>
      <c r="M40" s="48">
        <v>5072</v>
      </c>
      <c r="N40" s="48">
        <v>4854</v>
      </c>
      <c r="O40" s="48">
        <v>7404</v>
      </c>
      <c r="P40" s="48">
        <v>6404</v>
      </c>
      <c r="Q40" s="48">
        <v>8786</v>
      </c>
      <c r="R40" s="48">
        <v>5224</v>
      </c>
      <c r="S40" s="48">
        <v>7473</v>
      </c>
      <c r="T40" s="48">
        <v>7365</v>
      </c>
      <c r="U40" s="48">
        <v>11857</v>
      </c>
      <c r="V40" s="48">
        <v>6777</v>
      </c>
      <c r="W40" s="48">
        <v>9842</v>
      </c>
      <c r="X40" s="48">
        <v>6085</v>
      </c>
      <c r="Y40" s="48">
        <v>7910</v>
      </c>
      <c r="Z40" s="48">
        <v>8647</v>
      </c>
      <c r="AA40" s="48">
        <v>13673</v>
      </c>
      <c r="AB40" s="48">
        <v>9731</v>
      </c>
      <c r="AC40" s="48">
        <v>15767</v>
      </c>
      <c r="AD40" s="48">
        <v>10984</v>
      </c>
      <c r="AE40" s="48">
        <v>17397</v>
      </c>
      <c r="AF40" s="48">
        <v>11148</v>
      </c>
      <c r="AG40" s="48">
        <v>16705</v>
      </c>
      <c r="AH40" s="48">
        <v>12871</v>
      </c>
      <c r="AI40" s="48">
        <v>17673</v>
      </c>
      <c r="AJ40" s="48">
        <v>14190</v>
      </c>
      <c r="AK40" s="48">
        <v>19565</v>
      </c>
      <c r="AL40" s="48">
        <v>14470</v>
      </c>
      <c r="AM40" s="48">
        <v>18171</v>
      </c>
      <c r="AN40" s="48">
        <v>14900</v>
      </c>
      <c r="AO40" s="48">
        <v>19534</v>
      </c>
    </row>
    <row r="41" spans="1:43" x14ac:dyDescent="0.3">
      <c r="A41" s="42" t="s">
        <v>18</v>
      </c>
      <c r="B41" s="48">
        <v>2003</v>
      </c>
      <c r="C41" s="48">
        <v>2086</v>
      </c>
      <c r="D41" s="48">
        <v>2839</v>
      </c>
      <c r="E41" s="48">
        <v>2763</v>
      </c>
      <c r="F41" s="48">
        <v>3481</v>
      </c>
      <c r="G41" s="48">
        <v>3120</v>
      </c>
      <c r="H41" s="48">
        <v>5175</v>
      </c>
      <c r="I41" s="48">
        <v>4262</v>
      </c>
      <c r="J41" s="48">
        <v>6010</v>
      </c>
      <c r="K41" s="48">
        <v>4304</v>
      </c>
      <c r="L41" s="48">
        <v>4493</v>
      </c>
      <c r="M41" s="48">
        <v>3453</v>
      </c>
      <c r="N41" s="48">
        <v>8404</v>
      </c>
      <c r="O41" s="48">
        <v>6372</v>
      </c>
      <c r="P41" s="48">
        <v>9574</v>
      </c>
      <c r="Q41" s="48">
        <v>7087</v>
      </c>
      <c r="R41" s="48">
        <v>9225</v>
      </c>
      <c r="S41" s="48">
        <v>8129</v>
      </c>
      <c r="T41" s="48">
        <v>9324</v>
      </c>
      <c r="U41" s="48">
        <v>9361</v>
      </c>
      <c r="V41" s="48">
        <v>11447</v>
      </c>
      <c r="W41" s="48">
        <v>12221</v>
      </c>
      <c r="X41" s="48">
        <v>11087</v>
      </c>
      <c r="Y41" s="48">
        <v>12583</v>
      </c>
      <c r="Z41" s="48">
        <v>14117</v>
      </c>
      <c r="AA41" s="48">
        <v>16567</v>
      </c>
      <c r="AB41" s="48">
        <v>16794</v>
      </c>
      <c r="AC41" s="48">
        <v>21342</v>
      </c>
      <c r="AD41" s="48">
        <v>20284</v>
      </c>
      <c r="AE41" s="48">
        <v>26883</v>
      </c>
      <c r="AF41" s="48">
        <v>24474</v>
      </c>
      <c r="AG41" s="48">
        <v>31368</v>
      </c>
      <c r="AH41" s="48">
        <v>29444</v>
      </c>
      <c r="AI41" s="48">
        <v>38104</v>
      </c>
      <c r="AJ41" s="48">
        <v>32019</v>
      </c>
      <c r="AK41" s="48">
        <v>43638</v>
      </c>
      <c r="AL41" s="48">
        <v>33769</v>
      </c>
      <c r="AM41" s="48">
        <v>45513</v>
      </c>
      <c r="AN41" s="48">
        <v>34887</v>
      </c>
      <c r="AO41" s="48">
        <v>44718</v>
      </c>
    </row>
    <row r="42" spans="1:43" x14ac:dyDescent="0.3">
      <c r="A42" s="42" t="s">
        <v>69</v>
      </c>
      <c r="B42" s="48">
        <v>9447</v>
      </c>
      <c r="C42" s="48">
        <v>8979</v>
      </c>
      <c r="D42" s="48">
        <v>11663</v>
      </c>
      <c r="E42" s="48">
        <v>11323</v>
      </c>
      <c r="F42" s="48">
        <v>12394</v>
      </c>
      <c r="G42" s="48">
        <v>12351</v>
      </c>
      <c r="H42" s="48">
        <v>13834</v>
      </c>
      <c r="I42" s="48">
        <v>13722</v>
      </c>
      <c r="J42" s="48">
        <v>12822</v>
      </c>
      <c r="K42" s="48">
        <v>13713</v>
      </c>
      <c r="L42" s="48">
        <v>11620</v>
      </c>
      <c r="M42" s="48">
        <v>12553</v>
      </c>
      <c r="N42" s="48">
        <v>15439</v>
      </c>
      <c r="O42" s="48">
        <v>17613</v>
      </c>
      <c r="P42" s="48">
        <v>15919</v>
      </c>
      <c r="Q42" s="48">
        <v>18217</v>
      </c>
      <c r="R42" s="48">
        <v>17734</v>
      </c>
      <c r="S42" s="48">
        <v>20461</v>
      </c>
      <c r="T42" s="48">
        <v>18276</v>
      </c>
      <c r="U42" s="48">
        <v>21431</v>
      </c>
      <c r="V42" s="48">
        <v>21822</v>
      </c>
      <c r="W42" s="48">
        <v>25120</v>
      </c>
      <c r="X42" s="48">
        <v>20909</v>
      </c>
      <c r="Y42" s="48">
        <v>24015</v>
      </c>
      <c r="Z42" s="48">
        <v>20923</v>
      </c>
      <c r="AA42" s="48">
        <v>23398</v>
      </c>
      <c r="AB42" s="48">
        <v>21563</v>
      </c>
      <c r="AC42" s="48">
        <v>23974</v>
      </c>
      <c r="AD42" s="48">
        <v>23235</v>
      </c>
      <c r="AE42" s="48">
        <v>25095</v>
      </c>
      <c r="AF42" s="48">
        <v>24472</v>
      </c>
      <c r="AG42" s="48">
        <v>25539</v>
      </c>
      <c r="AH42" s="48">
        <v>25293</v>
      </c>
      <c r="AI42" s="48">
        <v>26575</v>
      </c>
      <c r="AJ42" s="48">
        <v>24238</v>
      </c>
      <c r="AK42" s="48">
        <v>26603</v>
      </c>
      <c r="AL42" s="48">
        <v>28449</v>
      </c>
      <c r="AM42" s="48">
        <v>32037</v>
      </c>
      <c r="AN42" s="48">
        <v>28140</v>
      </c>
      <c r="AO42" s="48">
        <v>30046</v>
      </c>
    </row>
    <row r="43" spans="1:43" x14ac:dyDescent="0.3">
      <c r="A43" s="42" t="s">
        <v>20</v>
      </c>
      <c r="B43" s="48">
        <v>2596</v>
      </c>
      <c r="C43" s="48">
        <v>2782</v>
      </c>
      <c r="D43" s="48">
        <v>4857.3999999999996</v>
      </c>
      <c r="E43" s="48">
        <v>5359.6</v>
      </c>
      <c r="F43" s="48">
        <v>4872</v>
      </c>
      <c r="G43" s="48">
        <v>4836</v>
      </c>
      <c r="H43" s="48">
        <v>5726</v>
      </c>
      <c r="I43" s="48">
        <v>5830</v>
      </c>
      <c r="J43" s="48">
        <v>5402</v>
      </c>
      <c r="K43" s="48">
        <v>6446</v>
      </c>
      <c r="L43" s="48">
        <v>5527</v>
      </c>
      <c r="M43" s="48">
        <v>6556</v>
      </c>
      <c r="N43" s="48">
        <v>7704</v>
      </c>
      <c r="O43" s="48">
        <v>9562</v>
      </c>
      <c r="P43" s="48">
        <v>7983</v>
      </c>
      <c r="Q43" s="48">
        <v>10440</v>
      </c>
      <c r="R43" s="48">
        <v>12121</v>
      </c>
      <c r="S43" s="48">
        <v>16153</v>
      </c>
      <c r="T43" s="48">
        <v>14011</v>
      </c>
      <c r="U43" s="48">
        <v>19969</v>
      </c>
      <c r="V43" s="48">
        <v>16892</v>
      </c>
      <c r="W43" s="48">
        <v>22137</v>
      </c>
      <c r="X43" s="48">
        <v>16300</v>
      </c>
      <c r="Y43" s="48">
        <v>20304</v>
      </c>
      <c r="Z43" s="48">
        <v>17888</v>
      </c>
      <c r="AA43" s="48">
        <v>23727</v>
      </c>
      <c r="AB43" s="48">
        <v>20048</v>
      </c>
      <c r="AC43" s="48">
        <v>26409</v>
      </c>
      <c r="AD43" s="48">
        <v>24695</v>
      </c>
      <c r="AE43" s="48">
        <v>33498</v>
      </c>
      <c r="AF43" s="48">
        <v>26630</v>
      </c>
      <c r="AG43" s="48">
        <v>36221</v>
      </c>
      <c r="AH43" s="48">
        <v>27792</v>
      </c>
      <c r="AI43" s="48">
        <v>37277</v>
      </c>
      <c r="AJ43" s="48">
        <v>28834</v>
      </c>
      <c r="AK43" s="48">
        <v>39777</v>
      </c>
      <c r="AL43" s="48">
        <v>27733</v>
      </c>
      <c r="AM43" s="48">
        <v>41515</v>
      </c>
      <c r="AN43" s="48">
        <v>28072</v>
      </c>
      <c r="AO43" s="48">
        <v>44088</v>
      </c>
    </row>
    <row r="44" spans="1:43" s="55" customFormat="1" x14ac:dyDescent="0.3">
      <c r="A44" s="41" t="s">
        <v>15</v>
      </c>
      <c r="B44" s="52">
        <v>18503</v>
      </c>
      <c r="C44" s="52">
        <v>19111</v>
      </c>
      <c r="D44" s="52">
        <v>22777.4</v>
      </c>
      <c r="E44" s="52">
        <v>23928.6</v>
      </c>
      <c r="F44" s="52">
        <v>26454</v>
      </c>
      <c r="G44" s="52">
        <v>26598</v>
      </c>
      <c r="H44" s="52">
        <v>28890</v>
      </c>
      <c r="I44" s="52">
        <v>29670</v>
      </c>
      <c r="J44" s="52">
        <v>28224</v>
      </c>
      <c r="K44" s="52">
        <v>30675</v>
      </c>
      <c r="L44" s="52">
        <v>24939</v>
      </c>
      <c r="M44" s="52">
        <v>27634</v>
      </c>
      <c r="N44" s="52">
        <v>36401</v>
      </c>
      <c r="O44" s="52">
        <v>40951</v>
      </c>
      <c r="P44" s="52">
        <v>39880</v>
      </c>
      <c r="Q44" s="52">
        <v>44530</v>
      </c>
      <c r="R44" s="52">
        <v>44304</v>
      </c>
      <c r="S44" s="52">
        <v>52216</v>
      </c>
      <c r="T44" s="52">
        <v>48976</v>
      </c>
      <c r="U44" s="52">
        <v>62618</v>
      </c>
      <c r="V44" s="52">
        <v>56938</v>
      </c>
      <c r="W44" s="52">
        <v>69320</v>
      </c>
      <c r="X44" s="52">
        <v>54381</v>
      </c>
      <c r="Y44" s="52">
        <v>64812</v>
      </c>
      <c r="Z44" s="52">
        <v>61575</v>
      </c>
      <c r="AA44" s="52">
        <v>77365</v>
      </c>
      <c r="AB44" s="52">
        <v>68136</v>
      </c>
      <c r="AC44" s="52">
        <v>87492</v>
      </c>
      <c r="AD44" s="52">
        <v>79198</v>
      </c>
      <c r="AE44" s="52">
        <v>102873</v>
      </c>
      <c r="AF44" s="52">
        <v>86724</v>
      </c>
      <c r="AG44" s="52">
        <v>109833</v>
      </c>
      <c r="AH44" s="52">
        <v>95400</v>
      </c>
      <c r="AI44" s="52">
        <v>119629</v>
      </c>
      <c r="AJ44" s="52">
        <v>99281</v>
      </c>
      <c r="AK44" s="52">
        <v>129583</v>
      </c>
      <c r="AL44" s="52">
        <v>104421</v>
      </c>
      <c r="AM44" s="52">
        <v>137236</v>
      </c>
      <c r="AN44" s="52">
        <v>105999</v>
      </c>
      <c r="AO44" s="52">
        <v>138386</v>
      </c>
      <c r="AP44"/>
      <c r="AQ44"/>
    </row>
    <row r="45" spans="1:43" x14ac:dyDescent="0.3">
      <c r="K45" s="64"/>
      <c r="AE45" s="64"/>
      <c r="AG45" s="66"/>
      <c r="AI45" s="64"/>
    </row>
    <row r="46" spans="1:43" x14ac:dyDescent="0.3">
      <c r="K46" s="65"/>
    </row>
    <row r="47" spans="1:43" ht="15.6" x14ac:dyDescent="0.3">
      <c r="A47" s="39" t="s">
        <v>81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43" x14ac:dyDescent="0.3">
      <c r="A48" s="1" t="s">
        <v>21</v>
      </c>
      <c r="B48" s="33">
        <v>1999</v>
      </c>
      <c r="C48" s="33">
        <v>2000</v>
      </c>
      <c r="D48" s="33">
        <v>2001</v>
      </c>
      <c r="E48" s="33">
        <v>2002</v>
      </c>
      <c r="F48" s="33">
        <v>2003</v>
      </c>
      <c r="G48" s="33">
        <v>2004</v>
      </c>
      <c r="H48" s="33">
        <v>2005</v>
      </c>
      <c r="I48" s="33">
        <v>2006</v>
      </c>
      <c r="J48" s="33">
        <v>2007</v>
      </c>
      <c r="K48" s="33">
        <v>2008</v>
      </c>
      <c r="L48" s="33">
        <v>2009</v>
      </c>
      <c r="M48" s="33">
        <v>2010</v>
      </c>
      <c r="N48" s="33">
        <v>2011</v>
      </c>
      <c r="O48" s="33">
        <v>2012</v>
      </c>
      <c r="P48" s="33">
        <v>2013</v>
      </c>
      <c r="Q48" s="33">
        <v>2014</v>
      </c>
      <c r="R48" s="33">
        <v>2015</v>
      </c>
      <c r="S48" s="33">
        <v>2016</v>
      </c>
      <c r="T48" s="61">
        <v>2017</v>
      </c>
      <c r="U48" s="75">
        <v>2018</v>
      </c>
    </row>
    <row r="49" spans="1:41" x14ac:dyDescent="0.3">
      <c r="A49" s="42" t="s">
        <v>1</v>
      </c>
      <c r="B49" s="48">
        <v>35771</v>
      </c>
      <c r="C49" s="48">
        <v>41970</v>
      </c>
      <c r="D49" s="48">
        <v>48524</v>
      </c>
      <c r="E49" s="48">
        <v>52247</v>
      </c>
      <c r="F49" s="48">
        <v>53244</v>
      </c>
      <c r="G49" s="48">
        <v>47934</v>
      </c>
      <c r="H49" s="48">
        <v>71169</v>
      </c>
      <c r="I49" s="48">
        <v>77456</v>
      </c>
      <c r="J49" s="48">
        <v>5628</v>
      </c>
      <c r="K49" s="48">
        <v>6255</v>
      </c>
      <c r="L49" s="48">
        <v>8671</v>
      </c>
      <c r="M49" s="48">
        <v>8135</v>
      </c>
      <c r="N49" s="48">
        <v>10034</v>
      </c>
      <c r="O49" s="48">
        <v>10711</v>
      </c>
      <c r="P49" s="48">
        <v>12642</v>
      </c>
      <c r="Q49" s="48">
        <v>12960</v>
      </c>
      <c r="R49" s="48">
        <v>13926</v>
      </c>
      <c r="S49" s="48">
        <v>13892</v>
      </c>
      <c r="T49" s="48">
        <v>14686</v>
      </c>
      <c r="U49" s="48">
        <v>15953</v>
      </c>
    </row>
    <row r="50" spans="1:41" x14ac:dyDescent="0.3">
      <c r="A50" s="42" t="s">
        <v>22</v>
      </c>
      <c r="B50" s="48">
        <v>1073</v>
      </c>
      <c r="C50" s="48">
        <v>1900</v>
      </c>
      <c r="D50" s="48">
        <v>2085</v>
      </c>
      <c r="E50" s="48">
        <v>2553</v>
      </c>
      <c r="F50" s="48">
        <v>2959</v>
      </c>
      <c r="G50" s="48">
        <v>3066</v>
      </c>
      <c r="H50" s="48">
        <v>3460</v>
      </c>
      <c r="I50" s="48">
        <v>3650</v>
      </c>
      <c r="J50" s="48">
        <v>5103</v>
      </c>
      <c r="K50" s="48">
        <v>7669</v>
      </c>
      <c r="L50" s="48">
        <v>8805</v>
      </c>
      <c r="M50" s="48">
        <v>8856</v>
      </c>
      <c r="N50" s="48">
        <v>8732</v>
      </c>
      <c r="O50" s="48">
        <v>9694</v>
      </c>
      <c r="P50" s="48">
        <v>12588</v>
      </c>
      <c r="Q50" s="48">
        <v>12926</v>
      </c>
      <c r="R50" s="48">
        <v>13529</v>
      </c>
      <c r="S50" s="48">
        <v>18953</v>
      </c>
      <c r="T50" s="48">
        <v>22653</v>
      </c>
      <c r="U50" s="48">
        <v>23749</v>
      </c>
    </row>
    <row r="51" spans="1:41" x14ac:dyDescent="0.3">
      <c r="A51" s="42" t="s">
        <v>5</v>
      </c>
      <c r="B51" s="48">
        <v>770</v>
      </c>
      <c r="C51" s="48">
        <v>2800</v>
      </c>
      <c r="D51" s="48">
        <v>3381</v>
      </c>
      <c r="E51" s="48">
        <v>3760</v>
      </c>
      <c r="F51" s="48">
        <v>2697</v>
      </c>
      <c r="G51" s="48">
        <v>1573</v>
      </c>
      <c r="H51" s="48">
        <v>2723</v>
      </c>
      <c r="I51" s="48">
        <v>3304</v>
      </c>
      <c r="J51" s="48">
        <v>85789</v>
      </c>
      <c r="K51" s="48">
        <v>97670</v>
      </c>
      <c r="L51" s="48">
        <v>108782</v>
      </c>
      <c r="M51" s="48">
        <v>102202</v>
      </c>
      <c r="N51" s="48">
        <v>120174</v>
      </c>
      <c r="O51" s="48">
        <v>135223</v>
      </c>
      <c r="P51" s="48">
        <v>156841</v>
      </c>
      <c r="Q51" s="48">
        <v>170671</v>
      </c>
      <c r="R51" s="48">
        <v>187574</v>
      </c>
      <c r="S51" s="48">
        <v>196019</v>
      </c>
      <c r="T51" s="48">
        <v>204318</v>
      </c>
      <c r="U51" s="48">
        <v>204683</v>
      </c>
    </row>
    <row r="52" spans="1:41" s="55" customFormat="1" x14ac:dyDescent="0.3">
      <c r="A52" s="41" t="s">
        <v>15</v>
      </c>
      <c r="B52" s="52">
        <v>37614</v>
      </c>
      <c r="C52" s="52">
        <v>46670</v>
      </c>
      <c r="D52" s="52">
        <v>53990</v>
      </c>
      <c r="E52" s="52">
        <v>58560</v>
      </c>
      <c r="F52" s="52">
        <v>58900</v>
      </c>
      <c r="G52" s="52">
        <v>52573</v>
      </c>
      <c r="H52" s="52">
        <v>77352</v>
      </c>
      <c r="I52" s="52">
        <v>84410</v>
      </c>
      <c r="J52" s="52">
        <v>96520</v>
      </c>
      <c r="K52" s="52">
        <v>111594</v>
      </c>
      <c r="L52" s="52">
        <v>126258</v>
      </c>
      <c r="M52" s="52">
        <v>119193</v>
      </c>
      <c r="N52" s="52">
        <v>138940</v>
      </c>
      <c r="O52" s="52">
        <v>155628</v>
      </c>
      <c r="P52" s="52">
        <v>182071</v>
      </c>
      <c r="Q52" s="52">
        <v>196557</v>
      </c>
      <c r="R52" s="52">
        <v>215029</v>
      </c>
      <c r="S52" s="52">
        <v>228864</v>
      </c>
      <c r="T52" s="52">
        <v>241657</v>
      </c>
      <c r="U52" s="52">
        <v>244385</v>
      </c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53"/>
      <c r="AI52" s="53"/>
      <c r="AJ52" s="53"/>
      <c r="AK52" s="53"/>
      <c r="AL52" s="54"/>
      <c r="AM52" s="54"/>
    </row>
    <row r="55" spans="1:41" ht="15.6" x14ac:dyDescent="0.3">
      <c r="A55" s="39" t="s">
        <v>82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1:41" x14ac:dyDescent="0.3">
      <c r="A56" s="80" t="s">
        <v>23</v>
      </c>
      <c r="B56" s="79">
        <v>1999</v>
      </c>
      <c r="C56" s="79"/>
      <c r="D56" s="79">
        <v>2000</v>
      </c>
      <c r="E56" s="79"/>
      <c r="F56" s="79">
        <v>2001</v>
      </c>
      <c r="G56" s="79"/>
      <c r="H56" s="79">
        <v>2002</v>
      </c>
      <c r="I56" s="79"/>
      <c r="J56" s="79">
        <v>2003</v>
      </c>
      <c r="K56" s="79"/>
      <c r="L56" s="79">
        <v>2004</v>
      </c>
      <c r="M56" s="79"/>
      <c r="N56" s="79">
        <v>2005</v>
      </c>
      <c r="O56" s="79"/>
      <c r="P56" s="79">
        <v>2006</v>
      </c>
      <c r="Q56" s="79"/>
      <c r="R56" s="79">
        <v>2007</v>
      </c>
      <c r="S56" s="79"/>
      <c r="T56" s="79">
        <v>2008</v>
      </c>
      <c r="U56" s="79"/>
      <c r="V56" s="79">
        <v>2009</v>
      </c>
      <c r="W56" s="79"/>
      <c r="X56" s="79">
        <v>2010</v>
      </c>
      <c r="Y56" s="79"/>
      <c r="Z56" s="79">
        <v>2011</v>
      </c>
      <c r="AA56" s="79"/>
      <c r="AB56" s="79">
        <v>2012</v>
      </c>
      <c r="AC56" s="79"/>
      <c r="AD56" s="79">
        <v>2013</v>
      </c>
      <c r="AE56" s="79"/>
      <c r="AF56" s="79">
        <v>2014</v>
      </c>
      <c r="AG56" s="79"/>
      <c r="AH56" s="79">
        <v>2015</v>
      </c>
      <c r="AI56" s="79"/>
      <c r="AJ56" s="79">
        <v>2016</v>
      </c>
      <c r="AK56" s="79"/>
      <c r="AL56" s="79">
        <v>2017</v>
      </c>
      <c r="AM56" s="79"/>
      <c r="AN56" s="79">
        <v>2018</v>
      </c>
      <c r="AO56" s="79"/>
    </row>
    <row r="57" spans="1:41" x14ac:dyDescent="0.3">
      <c r="A57" s="80"/>
      <c r="B57" s="33" t="s">
        <v>66</v>
      </c>
      <c r="C57" s="33" t="s">
        <v>67</v>
      </c>
      <c r="D57" s="33" t="s">
        <v>66</v>
      </c>
      <c r="E57" s="33" t="s">
        <v>67</v>
      </c>
      <c r="F57" s="33" t="s">
        <v>66</v>
      </c>
      <c r="G57" s="33" t="s">
        <v>67</v>
      </c>
      <c r="H57" s="33" t="s">
        <v>66</v>
      </c>
      <c r="I57" s="33" t="s">
        <v>67</v>
      </c>
      <c r="J57" s="33" t="s">
        <v>66</v>
      </c>
      <c r="K57" s="33" t="s">
        <v>67</v>
      </c>
      <c r="L57" s="33" t="s">
        <v>66</v>
      </c>
      <c r="M57" s="33" t="s">
        <v>67</v>
      </c>
      <c r="N57" s="33" t="s">
        <v>66</v>
      </c>
      <c r="O57" s="33" t="s">
        <v>67</v>
      </c>
      <c r="P57" s="33" t="s">
        <v>66</v>
      </c>
      <c r="Q57" s="33" t="s">
        <v>67</v>
      </c>
      <c r="R57" s="33" t="s">
        <v>66</v>
      </c>
      <c r="S57" s="33" t="s">
        <v>67</v>
      </c>
      <c r="T57" s="33" t="s">
        <v>66</v>
      </c>
      <c r="U57" s="33" t="s">
        <v>67</v>
      </c>
      <c r="V57" s="33" t="s">
        <v>66</v>
      </c>
      <c r="W57" s="33" t="s">
        <v>67</v>
      </c>
      <c r="X57" s="33" t="s">
        <v>66</v>
      </c>
      <c r="Y57" s="33" t="s">
        <v>67</v>
      </c>
      <c r="Z57" s="33" t="s">
        <v>66</v>
      </c>
      <c r="AA57" s="33" t="s">
        <v>67</v>
      </c>
      <c r="AB57" s="33" t="s">
        <v>66</v>
      </c>
      <c r="AC57" s="33" t="s">
        <v>67</v>
      </c>
      <c r="AD57" s="33" t="s">
        <v>66</v>
      </c>
      <c r="AE57" s="33" t="s">
        <v>67</v>
      </c>
      <c r="AF57" s="33" t="s">
        <v>66</v>
      </c>
      <c r="AG57" s="33" t="s">
        <v>67</v>
      </c>
      <c r="AH57" s="33" t="s">
        <v>66</v>
      </c>
      <c r="AI57" s="33" t="s">
        <v>67</v>
      </c>
      <c r="AJ57" s="33" t="s">
        <v>66</v>
      </c>
      <c r="AK57" s="33" t="s">
        <v>67</v>
      </c>
      <c r="AL57" s="61" t="s">
        <v>66</v>
      </c>
      <c r="AM57" s="61" t="s">
        <v>67</v>
      </c>
      <c r="AN57" s="75" t="s">
        <v>66</v>
      </c>
      <c r="AO57" s="75" t="s">
        <v>67</v>
      </c>
    </row>
    <row r="58" spans="1:41" x14ac:dyDescent="0.3">
      <c r="A58" s="42" t="s">
        <v>1</v>
      </c>
      <c r="B58" s="48">
        <v>17238</v>
      </c>
      <c r="C58" s="48">
        <v>18533</v>
      </c>
      <c r="D58" s="48">
        <v>20303.400000000001</v>
      </c>
      <c r="E58" s="48">
        <v>21702.6</v>
      </c>
      <c r="F58" s="48">
        <v>23235</v>
      </c>
      <c r="G58" s="48">
        <v>24351</v>
      </c>
      <c r="H58" s="48">
        <v>25236</v>
      </c>
      <c r="I58" s="48">
        <v>27011</v>
      </c>
      <c r="J58" s="48">
        <v>25097</v>
      </c>
      <c r="K58" s="48">
        <v>28146</v>
      </c>
      <c r="L58" s="48">
        <v>22155</v>
      </c>
      <c r="M58" s="48">
        <v>25779</v>
      </c>
      <c r="N58" s="48">
        <v>33177</v>
      </c>
      <c r="O58" s="48">
        <v>37992</v>
      </c>
      <c r="P58" s="48">
        <v>36270</v>
      </c>
      <c r="Q58" s="48">
        <v>41186</v>
      </c>
      <c r="R58" s="48">
        <v>3278</v>
      </c>
      <c r="S58" s="48">
        <v>2350</v>
      </c>
      <c r="T58" s="48">
        <v>3625</v>
      </c>
      <c r="U58" s="48">
        <v>2630</v>
      </c>
      <c r="V58" s="48">
        <v>4909</v>
      </c>
      <c r="W58" s="48">
        <v>3762</v>
      </c>
      <c r="X58" s="48">
        <v>4454</v>
      </c>
      <c r="Y58" s="48">
        <v>3681</v>
      </c>
      <c r="Z58" s="48">
        <v>5213</v>
      </c>
      <c r="AA58" s="48">
        <v>4821</v>
      </c>
      <c r="AB58" s="48">
        <v>5570</v>
      </c>
      <c r="AC58" s="48">
        <v>5141</v>
      </c>
      <c r="AD58" s="48">
        <v>6526</v>
      </c>
      <c r="AE58" s="48">
        <v>6116</v>
      </c>
      <c r="AF58" s="48">
        <v>6770</v>
      </c>
      <c r="AG58" s="48">
        <v>6190</v>
      </c>
      <c r="AH58" s="48">
        <v>7180</v>
      </c>
      <c r="AI58" s="48">
        <v>6746</v>
      </c>
      <c r="AJ58" s="48">
        <v>7103</v>
      </c>
      <c r="AK58" s="48">
        <v>6789</v>
      </c>
      <c r="AL58" s="48">
        <v>7388</v>
      </c>
      <c r="AM58" s="48">
        <v>7298</v>
      </c>
      <c r="AN58" s="48">
        <v>8068</v>
      </c>
      <c r="AO58" s="48">
        <v>7885</v>
      </c>
    </row>
    <row r="59" spans="1:41" x14ac:dyDescent="0.3">
      <c r="A59" s="42" t="s">
        <v>22</v>
      </c>
      <c r="B59" s="48">
        <v>770</v>
      </c>
      <c r="C59" s="48">
        <v>303</v>
      </c>
      <c r="D59" s="48">
        <v>1203</v>
      </c>
      <c r="E59" s="48">
        <v>697</v>
      </c>
      <c r="F59" s="48">
        <v>1486</v>
      </c>
      <c r="G59" s="48">
        <v>599</v>
      </c>
      <c r="H59" s="48">
        <v>1786</v>
      </c>
      <c r="I59" s="48">
        <v>767</v>
      </c>
      <c r="J59" s="48">
        <v>1933</v>
      </c>
      <c r="K59" s="48">
        <v>1026</v>
      </c>
      <c r="L59" s="48">
        <v>1999</v>
      </c>
      <c r="M59" s="48">
        <v>1067</v>
      </c>
      <c r="N59" s="48">
        <v>2199</v>
      </c>
      <c r="O59" s="48">
        <v>1261</v>
      </c>
      <c r="P59" s="48">
        <v>2311</v>
      </c>
      <c r="Q59" s="48">
        <v>1339</v>
      </c>
      <c r="R59" s="48">
        <v>1913</v>
      </c>
      <c r="S59" s="48">
        <v>3190</v>
      </c>
      <c r="T59" s="48">
        <v>2644</v>
      </c>
      <c r="U59" s="48">
        <v>5025</v>
      </c>
      <c r="V59" s="48">
        <v>3242</v>
      </c>
      <c r="W59" s="48">
        <v>5563</v>
      </c>
      <c r="X59" s="48">
        <v>3552</v>
      </c>
      <c r="Y59" s="48">
        <v>5304</v>
      </c>
      <c r="Z59" s="48">
        <v>3156</v>
      </c>
      <c r="AA59" s="48">
        <v>5576</v>
      </c>
      <c r="AB59" s="48">
        <v>3819</v>
      </c>
      <c r="AC59" s="48">
        <v>5875</v>
      </c>
      <c r="AD59" s="48">
        <v>4766</v>
      </c>
      <c r="AE59" s="48">
        <v>7822</v>
      </c>
      <c r="AF59" s="48">
        <v>4775</v>
      </c>
      <c r="AG59" s="48">
        <v>8151</v>
      </c>
      <c r="AH59" s="48">
        <v>5232</v>
      </c>
      <c r="AI59" s="48">
        <v>8297</v>
      </c>
      <c r="AJ59" s="48">
        <v>7290</v>
      </c>
      <c r="AK59" s="48">
        <v>11663</v>
      </c>
      <c r="AL59" s="48">
        <v>8313</v>
      </c>
      <c r="AM59" s="48">
        <v>14340</v>
      </c>
      <c r="AN59" s="48">
        <v>9416</v>
      </c>
      <c r="AO59" s="48">
        <v>14333</v>
      </c>
    </row>
    <row r="60" spans="1:41" x14ac:dyDescent="0.3">
      <c r="A60" s="42" t="s">
        <v>5</v>
      </c>
      <c r="B60" s="48">
        <v>495</v>
      </c>
      <c r="C60" s="48">
        <v>275</v>
      </c>
      <c r="D60" s="48">
        <v>1271</v>
      </c>
      <c r="E60" s="48">
        <v>1529</v>
      </c>
      <c r="F60" s="48">
        <v>1733</v>
      </c>
      <c r="G60" s="48">
        <v>1648</v>
      </c>
      <c r="H60" s="48">
        <v>1868</v>
      </c>
      <c r="I60" s="48">
        <v>1892</v>
      </c>
      <c r="J60" s="48">
        <v>1194</v>
      </c>
      <c r="K60" s="48">
        <v>1503</v>
      </c>
      <c r="L60" s="48">
        <v>785</v>
      </c>
      <c r="M60" s="48">
        <v>788</v>
      </c>
      <c r="N60" s="48">
        <v>1025</v>
      </c>
      <c r="O60" s="48">
        <v>1698</v>
      </c>
      <c r="P60" s="48">
        <v>1299</v>
      </c>
      <c r="Q60" s="48">
        <v>2005</v>
      </c>
      <c r="R60" s="48">
        <v>39113</v>
      </c>
      <c r="S60" s="48">
        <v>46676</v>
      </c>
      <c r="T60" s="48">
        <v>42707</v>
      </c>
      <c r="U60" s="48">
        <v>54963</v>
      </c>
      <c r="V60" s="48">
        <v>48787</v>
      </c>
      <c r="W60" s="48">
        <v>59995</v>
      </c>
      <c r="X60" s="48">
        <v>46375</v>
      </c>
      <c r="Y60" s="48">
        <v>55827</v>
      </c>
      <c r="Z60" s="48">
        <v>53206</v>
      </c>
      <c r="AA60" s="48">
        <v>66968</v>
      </c>
      <c r="AB60" s="48">
        <v>58747</v>
      </c>
      <c r="AC60" s="48">
        <v>76476</v>
      </c>
      <c r="AD60" s="48">
        <v>67906</v>
      </c>
      <c r="AE60" s="48">
        <v>88935</v>
      </c>
      <c r="AF60" s="48">
        <v>75179</v>
      </c>
      <c r="AG60" s="48">
        <v>95492</v>
      </c>
      <c r="AH60" s="48">
        <v>82988</v>
      </c>
      <c r="AI60" s="48">
        <v>104586</v>
      </c>
      <c r="AJ60" s="48">
        <v>84888</v>
      </c>
      <c r="AK60" s="48">
        <v>111131</v>
      </c>
      <c r="AL60" s="48">
        <v>88720</v>
      </c>
      <c r="AM60" s="48">
        <v>115598</v>
      </c>
      <c r="AN60" s="48">
        <v>88515</v>
      </c>
      <c r="AO60" s="48">
        <v>116168</v>
      </c>
    </row>
    <row r="61" spans="1:41" s="55" customFormat="1" x14ac:dyDescent="0.3">
      <c r="A61" s="41" t="s">
        <v>15</v>
      </c>
      <c r="B61" s="52">
        <v>18503</v>
      </c>
      <c r="C61" s="52">
        <v>19111</v>
      </c>
      <c r="D61" s="52">
        <v>22777.4</v>
      </c>
      <c r="E61" s="52">
        <v>23928.6</v>
      </c>
      <c r="F61" s="52">
        <v>26454</v>
      </c>
      <c r="G61" s="52">
        <v>26598</v>
      </c>
      <c r="H61" s="52">
        <v>28890</v>
      </c>
      <c r="I61" s="52">
        <v>29670</v>
      </c>
      <c r="J61" s="52">
        <v>28224</v>
      </c>
      <c r="K61" s="52">
        <v>30675</v>
      </c>
      <c r="L61" s="52">
        <v>24939</v>
      </c>
      <c r="M61" s="52">
        <v>27634</v>
      </c>
      <c r="N61" s="52">
        <v>36401</v>
      </c>
      <c r="O61" s="52">
        <v>40951</v>
      </c>
      <c r="P61" s="52">
        <v>39880</v>
      </c>
      <c r="Q61" s="52">
        <v>44530</v>
      </c>
      <c r="R61" s="52">
        <v>44304</v>
      </c>
      <c r="S61" s="52">
        <v>52216</v>
      </c>
      <c r="T61" s="52">
        <v>48976</v>
      </c>
      <c r="U61" s="52">
        <v>62618</v>
      </c>
      <c r="V61" s="52">
        <v>56938</v>
      </c>
      <c r="W61" s="52">
        <v>69320</v>
      </c>
      <c r="X61" s="52">
        <v>54381</v>
      </c>
      <c r="Y61" s="52">
        <v>64812</v>
      </c>
      <c r="Z61" s="52">
        <v>61575</v>
      </c>
      <c r="AA61" s="52">
        <v>77365</v>
      </c>
      <c r="AB61" s="52">
        <v>68136</v>
      </c>
      <c r="AC61" s="52">
        <v>87492</v>
      </c>
      <c r="AD61" s="52">
        <v>79198</v>
      </c>
      <c r="AE61" s="52">
        <v>102873</v>
      </c>
      <c r="AF61" s="52">
        <v>86724</v>
      </c>
      <c r="AG61" s="52">
        <v>109833</v>
      </c>
      <c r="AH61" s="52">
        <v>95400</v>
      </c>
      <c r="AI61" s="52">
        <v>119629</v>
      </c>
      <c r="AJ61" s="52">
        <v>99281</v>
      </c>
      <c r="AK61" s="52">
        <v>129583</v>
      </c>
      <c r="AL61" s="52">
        <v>104421</v>
      </c>
      <c r="AM61" s="52">
        <v>137236</v>
      </c>
      <c r="AN61" s="52">
        <v>105999</v>
      </c>
      <c r="AO61" s="52">
        <v>138386</v>
      </c>
    </row>
    <row r="64" spans="1:41" ht="15.6" x14ac:dyDescent="0.3">
      <c r="A64" s="39" t="s">
        <v>83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9" x14ac:dyDescent="0.3">
      <c r="A65" s="1" t="s">
        <v>24</v>
      </c>
      <c r="B65" s="33">
        <v>1999</v>
      </c>
      <c r="C65" s="33">
        <v>2000</v>
      </c>
      <c r="D65" s="33">
        <v>2001</v>
      </c>
      <c r="E65" s="33">
        <v>2002</v>
      </c>
      <c r="F65" s="33">
        <v>2003</v>
      </c>
      <c r="G65" s="33">
        <v>2004</v>
      </c>
      <c r="H65" s="33">
        <v>2005</v>
      </c>
      <c r="I65" s="33">
        <v>2006</v>
      </c>
      <c r="J65" s="33">
        <v>2007</v>
      </c>
      <c r="K65" s="33">
        <v>2008</v>
      </c>
      <c r="L65" s="33">
        <v>2009</v>
      </c>
      <c r="M65" s="33">
        <v>2010</v>
      </c>
      <c r="N65" s="33">
        <v>2011</v>
      </c>
      <c r="O65" s="33">
        <v>2012</v>
      </c>
      <c r="P65" s="33">
        <v>2013</v>
      </c>
      <c r="Q65" s="33">
        <v>2014</v>
      </c>
      <c r="R65" s="33">
        <v>2015</v>
      </c>
      <c r="S65" s="33">
        <v>2016</v>
      </c>
      <c r="T65" s="61">
        <v>2017</v>
      </c>
      <c r="U65" s="75">
        <v>2018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9" x14ac:dyDescent="0.3">
      <c r="A66" s="42" t="s">
        <v>7</v>
      </c>
      <c r="B66" s="48">
        <v>10390</v>
      </c>
      <c r="C66" s="48">
        <v>10117</v>
      </c>
      <c r="D66" s="48">
        <v>11561</v>
      </c>
      <c r="E66" s="48">
        <v>11991</v>
      </c>
      <c r="F66" s="48">
        <v>10834</v>
      </c>
      <c r="G66" s="48">
        <v>8834</v>
      </c>
      <c r="H66" s="48">
        <v>14091</v>
      </c>
      <c r="I66" s="48">
        <v>14639</v>
      </c>
      <c r="J66" s="48">
        <v>18648</v>
      </c>
      <c r="K66" s="48">
        <v>20102</v>
      </c>
      <c r="L66" s="48">
        <v>23950</v>
      </c>
      <c r="M66" s="48">
        <v>23381</v>
      </c>
      <c r="N66" s="48">
        <v>27549</v>
      </c>
      <c r="O66" s="48">
        <v>31552</v>
      </c>
      <c r="P66" s="48">
        <v>38054</v>
      </c>
      <c r="Q66" s="48">
        <v>41306</v>
      </c>
      <c r="R66" s="48">
        <v>45318</v>
      </c>
      <c r="S66" s="48">
        <v>51204</v>
      </c>
      <c r="T66" s="48">
        <v>53062</v>
      </c>
      <c r="U66" s="48">
        <v>56311</v>
      </c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9" x14ac:dyDescent="0.3">
      <c r="A67" s="42" t="s">
        <v>12</v>
      </c>
      <c r="B67" s="48">
        <v>2222</v>
      </c>
      <c r="C67" s="48">
        <v>3041</v>
      </c>
      <c r="D67" s="48">
        <v>2450</v>
      </c>
      <c r="E67" s="48">
        <v>2580</v>
      </c>
      <c r="F67" s="48">
        <v>2824</v>
      </c>
      <c r="G67" s="48">
        <v>2400</v>
      </c>
      <c r="H67" s="48">
        <v>2510</v>
      </c>
      <c r="I67" s="48">
        <v>2691</v>
      </c>
      <c r="J67" s="48">
        <v>2837</v>
      </c>
      <c r="K67" s="48">
        <v>3450</v>
      </c>
      <c r="L67" s="48">
        <v>3421</v>
      </c>
      <c r="M67" s="48">
        <v>3228</v>
      </c>
      <c r="N67" s="48">
        <v>3512</v>
      </c>
      <c r="O67" s="48">
        <v>3826</v>
      </c>
      <c r="P67" s="48">
        <v>3964</v>
      </c>
      <c r="Q67" s="48">
        <v>4329</v>
      </c>
      <c r="R67" s="48">
        <v>4293</v>
      </c>
      <c r="S67" s="48">
        <v>4315</v>
      </c>
      <c r="T67" s="48">
        <v>4223</v>
      </c>
      <c r="U67" s="48">
        <v>4066</v>
      </c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9" x14ac:dyDescent="0.3">
      <c r="A68" s="42" t="s">
        <v>3</v>
      </c>
      <c r="B68" s="48">
        <v>1989</v>
      </c>
      <c r="C68" s="48">
        <v>3100</v>
      </c>
      <c r="D68" s="48">
        <v>3415</v>
      </c>
      <c r="E68" s="48">
        <v>3382</v>
      </c>
      <c r="F68" s="48">
        <v>2746</v>
      </c>
      <c r="G68" s="48">
        <v>3537</v>
      </c>
      <c r="H68" s="48">
        <v>4072</v>
      </c>
      <c r="I68" s="48">
        <v>4450</v>
      </c>
      <c r="J68" s="48">
        <v>5121</v>
      </c>
      <c r="K68" s="48">
        <v>5283</v>
      </c>
      <c r="L68" s="48">
        <v>5977</v>
      </c>
      <c r="M68" s="48">
        <v>5515</v>
      </c>
      <c r="N68" s="48">
        <v>6217</v>
      </c>
      <c r="O68" s="48">
        <v>6606</v>
      </c>
      <c r="P68" s="48">
        <v>7830</v>
      </c>
      <c r="Q68" s="48">
        <v>7574</v>
      </c>
      <c r="R68" s="48">
        <v>7795</v>
      </c>
      <c r="S68" s="48">
        <v>7194</v>
      </c>
      <c r="T68" s="48">
        <v>8203</v>
      </c>
      <c r="U68" s="48">
        <v>7992</v>
      </c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9" x14ac:dyDescent="0.3">
      <c r="A69" s="42" t="s">
        <v>13</v>
      </c>
      <c r="B69" s="48">
        <v>984</v>
      </c>
      <c r="C69" s="48">
        <v>1237</v>
      </c>
      <c r="D69" s="48">
        <v>669</v>
      </c>
      <c r="E69" s="48">
        <v>1062</v>
      </c>
      <c r="F69" s="48">
        <v>1033</v>
      </c>
      <c r="G69" s="48">
        <v>1084</v>
      </c>
      <c r="H69" s="48">
        <v>1153</v>
      </c>
      <c r="I69" s="48">
        <v>1254</v>
      </c>
      <c r="J69" s="48">
        <v>1558</v>
      </c>
      <c r="K69" s="48">
        <v>1494</v>
      </c>
      <c r="L69" s="48">
        <v>1599</v>
      </c>
      <c r="M69" s="48">
        <v>1647</v>
      </c>
      <c r="N69" s="48">
        <v>1769</v>
      </c>
      <c r="O69" s="48">
        <v>1880</v>
      </c>
      <c r="P69" s="48">
        <v>1891</v>
      </c>
      <c r="Q69" s="48">
        <v>2057</v>
      </c>
      <c r="R69" s="48">
        <v>2365</v>
      </c>
      <c r="S69" s="48">
        <v>2288</v>
      </c>
      <c r="T69" s="48">
        <v>2430</v>
      </c>
      <c r="U69" s="48">
        <v>2283</v>
      </c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9" x14ac:dyDescent="0.3">
      <c r="A70" s="42" t="s">
        <v>6</v>
      </c>
      <c r="B70" s="48">
        <v>5564</v>
      </c>
      <c r="C70" s="48">
        <v>7807</v>
      </c>
      <c r="D70" s="48">
        <v>8667</v>
      </c>
      <c r="E70" s="48">
        <v>9542</v>
      </c>
      <c r="F70" s="48">
        <v>10649</v>
      </c>
      <c r="G70" s="48">
        <v>8867</v>
      </c>
      <c r="H70" s="48">
        <v>12117</v>
      </c>
      <c r="I70" s="48">
        <v>12564</v>
      </c>
      <c r="J70" s="48">
        <v>10969</v>
      </c>
      <c r="K70" s="48">
        <v>12200</v>
      </c>
      <c r="L70" s="48">
        <v>13226</v>
      </c>
      <c r="M70" s="48">
        <v>12068</v>
      </c>
      <c r="N70" s="48">
        <v>13948</v>
      </c>
      <c r="O70" s="48">
        <v>15473</v>
      </c>
      <c r="P70" s="48">
        <v>17465</v>
      </c>
      <c r="Q70" s="48">
        <v>18886</v>
      </c>
      <c r="R70" s="48">
        <v>20277</v>
      </c>
      <c r="S70" s="48">
        <v>20574</v>
      </c>
      <c r="T70" s="48">
        <v>22723</v>
      </c>
      <c r="U70" s="48">
        <v>22979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9" x14ac:dyDescent="0.3">
      <c r="A71" s="42" t="s">
        <v>8</v>
      </c>
      <c r="B71" s="48">
        <v>737</v>
      </c>
      <c r="C71" s="48">
        <v>1431</v>
      </c>
      <c r="D71" s="48">
        <v>1710</v>
      </c>
      <c r="E71" s="48">
        <v>2339</v>
      </c>
      <c r="F71" s="48">
        <v>2145</v>
      </c>
      <c r="G71" s="48">
        <v>1813</v>
      </c>
      <c r="H71" s="48">
        <v>2635</v>
      </c>
      <c r="I71" s="48">
        <v>3739</v>
      </c>
      <c r="J71" s="48">
        <v>4995</v>
      </c>
      <c r="K71" s="48">
        <v>6084</v>
      </c>
      <c r="L71" s="48">
        <v>6450</v>
      </c>
      <c r="M71" s="48">
        <v>5149</v>
      </c>
      <c r="N71" s="48">
        <v>5253</v>
      </c>
      <c r="O71" s="48">
        <v>5228</v>
      </c>
      <c r="P71" s="48">
        <v>5198</v>
      </c>
      <c r="Q71" s="48">
        <v>5517</v>
      </c>
      <c r="R71" s="48">
        <v>5620</v>
      </c>
      <c r="S71" s="48">
        <v>5769</v>
      </c>
      <c r="T71" s="48">
        <v>6990</v>
      </c>
      <c r="U71" s="48">
        <v>6520</v>
      </c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9" x14ac:dyDescent="0.3">
      <c r="A72" s="42" t="s">
        <v>0</v>
      </c>
      <c r="B72" s="48">
        <v>4743</v>
      </c>
      <c r="C72" s="48">
        <v>5689</v>
      </c>
      <c r="D72" s="48">
        <v>6119</v>
      </c>
      <c r="E72" s="48">
        <v>7414</v>
      </c>
      <c r="F72" s="48">
        <v>8070</v>
      </c>
      <c r="G72" s="48">
        <v>8096</v>
      </c>
      <c r="H72" s="48">
        <v>12701</v>
      </c>
      <c r="I72" s="48">
        <v>13637</v>
      </c>
      <c r="J72" s="48">
        <v>18699</v>
      </c>
      <c r="K72" s="48">
        <v>21180</v>
      </c>
      <c r="L72" s="48">
        <v>24970</v>
      </c>
      <c r="M72" s="48">
        <v>23543</v>
      </c>
      <c r="N72" s="48">
        <v>26006</v>
      </c>
      <c r="O72" s="48">
        <v>27579</v>
      </c>
      <c r="P72" s="48">
        <v>32309</v>
      </c>
      <c r="Q72" s="48">
        <v>33027</v>
      </c>
      <c r="R72" s="48">
        <v>33783</v>
      </c>
      <c r="S72" s="48">
        <v>37104</v>
      </c>
      <c r="T72" s="48">
        <v>38620</v>
      </c>
      <c r="U72" s="48">
        <v>37002</v>
      </c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</row>
    <row r="73" spans="1:39" x14ac:dyDescent="0.3">
      <c r="A73" s="42" t="s">
        <v>4</v>
      </c>
      <c r="B73" s="48">
        <v>753</v>
      </c>
      <c r="C73" s="48">
        <v>778</v>
      </c>
      <c r="D73" s="48">
        <v>1135</v>
      </c>
      <c r="E73" s="48">
        <v>901</v>
      </c>
      <c r="F73" s="48">
        <v>872</v>
      </c>
      <c r="G73" s="48">
        <v>772</v>
      </c>
      <c r="H73" s="48">
        <v>1019</v>
      </c>
      <c r="I73" s="48">
        <v>1223</v>
      </c>
      <c r="J73" s="48">
        <v>999</v>
      </c>
      <c r="K73" s="48">
        <v>1414</v>
      </c>
      <c r="L73" s="48">
        <v>1447</v>
      </c>
      <c r="M73" s="48">
        <v>1439</v>
      </c>
      <c r="N73" s="48">
        <v>1575</v>
      </c>
      <c r="O73" s="48">
        <v>1667</v>
      </c>
      <c r="P73" s="48">
        <v>1647</v>
      </c>
      <c r="Q73" s="48">
        <v>1658</v>
      </c>
      <c r="R73" s="48">
        <v>1953</v>
      </c>
      <c r="S73" s="48">
        <v>1658</v>
      </c>
      <c r="T73" s="48">
        <v>1958</v>
      </c>
      <c r="U73" s="48">
        <v>1728</v>
      </c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</row>
    <row r="74" spans="1:39" x14ac:dyDescent="0.3">
      <c r="A74" s="42" t="s">
        <v>10</v>
      </c>
      <c r="B74" s="48">
        <v>2650</v>
      </c>
      <c r="C74" s="48">
        <v>4123</v>
      </c>
      <c r="D74" s="48">
        <v>4709</v>
      </c>
      <c r="E74" s="48">
        <v>5446</v>
      </c>
      <c r="F74" s="48">
        <v>5924</v>
      </c>
      <c r="G74" s="48">
        <v>6014</v>
      </c>
      <c r="H74" s="48">
        <v>8244</v>
      </c>
      <c r="I74" s="48">
        <v>9902</v>
      </c>
      <c r="J74" s="48">
        <v>11741</v>
      </c>
      <c r="K74" s="48">
        <v>18759</v>
      </c>
      <c r="L74" s="48">
        <v>19185</v>
      </c>
      <c r="M74" s="48">
        <v>18413</v>
      </c>
      <c r="N74" s="48">
        <v>24761</v>
      </c>
      <c r="O74" s="48">
        <v>29219</v>
      </c>
      <c r="P74" s="48">
        <v>33755</v>
      </c>
      <c r="Q74" s="48">
        <v>36226</v>
      </c>
      <c r="R74" s="48">
        <v>38872</v>
      </c>
      <c r="S74" s="48">
        <v>41113</v>
      </c>
      <c r="T74" s="48">
        <v>43623</v>
      </c>
      <c r="U74" s="48">
        <v>45476</v>
      </c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</row>
    <row r="75" spans="1:39" x14ac:dyDescent="0.3">
      <c r="A75" s="42" t="s">
        <v>9</v>
      </c>
      <c r="B75" s="48">
        <v>7582</v>
      </c>
      <c r="C75" s="48">
        <v>9347</v>
      </c>
      <c r="D75" s="48">
        <v>13555</v>
      </c>
      <c r="E75" s="48">
        <v>13903</v>
      </c>
      <c r="F75" s="48">
        <v>13803</v>
      </c>
      <c r="G75" s="48">
        <v>11156</v>
      </c>
      <c r="H75" s="48">
        <v>18810</v>
      </c>
      <c r="I75" s="48">
        <v>20311</v>
      </c>
      <c r="J75" s="48">
        <v>20953</v>
      </c>
      <c r="K75" s="48">
        <v>21628</v>
      </c>
      <c r="L75" s="48">
        <v>26033</v>
      </c>
      <c r="M75" s="48">
        <v>24810</v>
      </c>
      <c r="N75" s="48">
        <v>28350</v>
      </c>
      <c r="O75" s="48">
        <v>32598</v>
      </c>
      <c r="P75" s="48">
        <v>39958</v>
      </c>
      <c r="Q75" s="48">
        <v>45977</v>
      </c>
      <c r="R75" s="48">
        <v>54753</v>
      </c>
      <c r="S75" s="48">
        <v>57645</v>
      </c>
      <c r="T75" s="48">
        <v>59825</v>
      </c>
      <c r="U75" s="48">
        <v>60028</v>
      </c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</row>
    <row r="76" spans="1:39" x14ac:dyDescent="0.3">
      <c r="A76" s="42" t="s">
        <v>70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</row>
    <row r="77" spans="1:39" s="55" customFormat="1" x14ac:dyDescent="0.3">
      <c r="A77" s="41" t="s">
        <v>15</v>
      </c>
      <c r="B77" s="52">
        <v>37614</v>
      </c>
      <c r="C77" s="52">
        <v>46670</v>
      </c>
      <c r="D77" s="52">
        <v>53990</v>
      </c>
      <c r="E77" s="52">
        <v>58560</v>
      </c>
      <c r="F77" s="52">
        <v>58900</v>
      </c>
      <c r="G77" s="52">
        <v>52573</v>
      </c>
      <c r="H77" s="52">
        <v>77352</v>
      </c>
      <c r="I77" s="52">
        <v>84410</v>
      </c>
      <c r="J77" s="52">
        <v>96520</v>
      </c>
      <c r="K77" s="52">
        <v>111594</v>
      </c>
      <c r="L77" s="52">
        <v>126258</v>
      </c>
      <c r="M77" s="52">
        <v>119193</v>
      </c>
      <c r="N77" s="52">
        <v>138940</v>
      </c>
      <c r="O77" s="52">
        <v>155628</v>
      </c>
      <c r="P77" s="52">
        <v>182071</v>
      </c>
      <c r="Q77" s="52">
        <v>196557</v>
      </c>
      <c r="R77" s="52">
        <v>215029</v>
      </c>
      <c r="S77" s="52">
        <v>228864</v>
      </c>
      <c r="T77" s="52">
        <v>241657</v>
      </c>
      <c r="U77" s="52">
        <v>244385</v>
      </c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3"/>
      <c r="AI77" s="53"/>
      <c r="AJ77" s="53"/>
      <c r="AK77" s="53"/>
      <c r="AL77" s="54"/>
      <c r="AM77" s="54"/>
    </row>
    <row r="80" spans="1:39" ht="15.6" x14ac:dyDescent="0.3">
      <c r="A80" s="39" t="s">
        <v>84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</row>
    <row r="81" spans="1:41" x14ac:dyDescent="0.3">
      <c r="A81" s="80" t="s">
        <v>24</v>
      </c>
      <c r="B81" s="79">
        <v>1999</v>
      </c>
      <c r="C81" s="79"/>
      <c r="D81" s="79">
        <v>2000</v>
      </c>
      <c r="E81" s="79"/>
      <c r="F81" s="79">
        <v>2001</v>
      </c>
      <c r="G81" s="79"/>
      <c r="H81" s="79">
        <v>2002</v>
      </c>
      <c r="I81" s="79"/>
      <c r="J81" s="79">
        <v>2003</v>
      </c>
      <c r="K81" s="79"/>
      <c r="L81" s="79">
        <v>2004</v>
      </c>
      <c r="M81" s="79"/>
      <c r="N81" s="79">
        <v>2005</v>
      </c>
      <c r="O81" s="79"/>
      <c r="P81" s="79">
        <v>2006</v>
      </c>
      <c r="Q81" s="79"/>
      <c r="R81" s="79">
        <v>2007</v>
      </c>
      <c r="S81" s="79"/>
      <c r="T81" s="79">
        <v>2008</v>
      </c>
      <c r="U81" s="79"/>
      <c r="V81" s="79">
        <v>2009</v>
      </c>
      <c r="W81" s="79"/>
      <c r="X81" s="79">
        <v>2010</v>
      </c>
      <c r="Y81" s="79"/>
      <c r="Z81" s="79">
        <v>2011</v>
      </c>
      <c r="AA81" s="79"/>
      <c r="AB81" s="79">
        <v>2012</v>
      </c>
      <c r="AC81" s="79"/>
      <c r="AD81" s="79">
        <v>2013</v>
      </c>
      <c r="AE81" s="79"/>
      <c r="AF81" s="79">
        <v>2014</v>
      </c>
      <c r="AG81" s="79"/>
      <c r="AH81" s="79">
        <v>2015</v>
      </c>
      <c r="AI81" s="79"/>
      <c r="AJ81" s="79">
        <v>2016</v>
      </c>
      <c r="AK81" s="79"/>
      <c r="AL81" s="79">
        <v>2017</v>
      </c>
      <c r="AM81" s="79"/>
      <c r="AN81" s="79">
        <v>2018</v>
      </c>
      <c r="AO81" s="79"/>
    </row>
    <row r="82" spans="1:41" x14ac:dyDescent="0.3">
      <c r="A82" s="80"/>
      <c r="B82" s="33" t="s">
        <v>66</v>
      </c>
      <c r="C82" s="33" t="s">
        <v>67</v>
      </c>
      <c r="D82" s="33" t="s">
        <v>66</v>
      </c>
      <c r="E82" s="33" t="s">
        <v>67</v>
      </c>
      <c r="F82" s="33" t="s">
        <v>66</v>
      </c>
      <c r="G82" s="33" t="s">
        <v>67</v>
      </c>
      <c r="H82" s="33" t="s">
        <v>66</v>
      </c>
      <c r="I82" s="33" t="s">
        <v>67</v>
      </c>
      <c r="J82" s="33" t="s">
        <v>66</v>
      </c>
      <c r="K82" s="33" t="s">
        <v>67</v>
      </c>
      <c r="L82" s="33" t="s">
        <v>66</v>
      </c>
      <c r="M82" s="33" t="s">
        <v>67</v>
      </c>
      <c r="N82" s="33" t="s">
        <v>66</v>
      </c>
      <c r="O82" s="33" t="s">
        <v>67</v>
      </c>
      <c r="P82" s="33" t="s">
        <v>66</v>
      </c>
      <c r="Q82" s="33" t="s">
        <v>67</v>
      </c>
      <c r="R82" s="33" t="s">
        <v>66</v>
      </c>
      <c r="S82" s="33" t="s">
        <v>67</v>
      </c>
      <c r="T82" s="33" t="s">
        <v>66</v>
      </c>
      <c r="U82" s="33" t="s">
        <v>67</v>
      </c>
      <c r="V82" s="33" t="s">
        <v>66</v>
      </c>
      <c r="W82" s="33" t="s">
        <v>67</v>
      </c>
      <c r="X82" s="33" t="s">
        <v>66</v>
      </c>
      <c r="Y82" s="33" t="s">
        <v>67</v>
      </c>
      <c r="Z82" s="33" t="s">
        <v>66</v>
      </c>
      <c r="AA82" s="33" t="s">
        <v>67</v>
      </c>
      <c r="AB82" s="33" t="s">
        <v>66</v>
      </c>
      <c r="AC82" s="33" t="s">
        <v>67</v>
      </c>
      <c r="AD82" s="33" t="s">
        <v>66</v>
      </c>
      <c r="AE82" s="33" t="s">
        <v>67</v>
      </c>
      <c r="AF82" s="33" t="s">
        <v>66</v>
      </c>
      <c r="AG82" s="33" t="s">
        <v>67</v>
      </c>
      <c r="AH82" s="33" t="s">
        <v>66</v>
      </c>
      <c r="AI82" s="33" t="s">
        <v>67</v>
      </c>
      <c r="AJ82" s="33" t="s">
        <v>66</v>
      </c>
      <c r="AK82" s="33" t="s">
        <v>67</v>
      </c>
      <c r="AL82" s="61" t="s">
        <v>66</v>
      </c>
      <c r="AM82" s="61" t="s">
        <v>67</v>
      </c>
      <c r="AN82" s="75" t="s">
        <v>66</v>
      </c>
      <c r="AO82" s="75" t="s">
        <v>67</v>
      </c>
    </row>
    <row r="83" spans="1:41" x14ac:dyDescent="0.3">
      <c r="A83" s="42" t="s">
        <v>7</v>
      </c>
      <c r="B83" s="48">
        <v>4504</v>
      </c>
      <c r="C83" s="48">
        <v>5886</v>
      </c>
      <c r="D83" s="48">
        <v>4626</v>
      </c>
      <c r="E83" s="48">
        <v>5491</v>
      </c>
      <c r="F83" s="48">
        <v>5139</v>
      </c>
      <c r="G83" s="48">
        <v>6282</v>
      </c>
      <c r="H83" s="48">
        <v>5546</v>
      </c>
      <c r="I83" s="48">
        <v>6445</v>
      </c>
      <c r="J83" s="48">
        <v>5080</v>
      </c>
      <c r="K83" s="48">
        <v>5754</v>
      </c>
      <c r="L83" s="48">
        <v>4272</v>
      </c>
      <c r="M83" s="48">
        <v>4562</v>
      </c>
      <c r="N83" s="48">
        <v>6718</v>
      </c>
      <c r="O83" s="48">
        <v>7373</v>
      </c>
      <c r="P83" s="48">
        <v>6900</v>
      </c>
      <c r="Q83" s="48">
        <v>7739</v>
      </c>
      <c r="R83" s="48">
        <v>9348</v>
      </c>
      <c r="S83" s="48">
        <v>9300</v>
      </c>
      <c r="T83" s="48">
        <v>10073</v>
      </c>
      <c r="U83" s="48">
        <v>10029</v>
      </c>
      <c r="V83" s="48">
        <v>11710</v>
      </c>
      <c r="W83" s="48">
        <v>12240</v>
      </c>
      <c r="X83" s="48">
        <v>11340</v>
      </c>
      <c r="Y83" s="48">
        <v>12041</v>
      </c>
      <c r="Z83" s="48">
        <v>12913</v>
      </c>
      <c r="AA83" s="48">
        <v>14636</v>
      </c>
      <c r="AB83" s="48">
        <v>14444</v>
      </c>
      <c r="AC83" s="48">
        <v>17108</v>
      </c>
      <c r="AD83" s="48">
        <v>17045</v>
      </c>
      <c r="AE83" s="48">
        <v>21009</v>
      </c>
      <c r="AF83" s="48">
        <v>18316</v>
      </c>
      <c r="AG83" s="48">
        <v>22990</v>
      </c>
      <c r="AH83" s="48">
        <v>20114</v>
      </c>
      <c r="AI83" s="48">
        <v>25204</v>
      </c>
      <c r="AJ83" s="48">
        <v>21929</v>
      </c>
      <c r="AK83" s="48">
        <v>29275</v>
      </c>
      <c r="AL83" s="48">
        <v>22713</v>
      </c>
      <c r="AM83" s="48">
        <v>30349</v>
      </c>
      <c r="AN83" s="48">
        <v>24223</v>
      </c>
      <c r="AO83" s="48">
        <v>32088</v>
      </c>
    </row>
    <row r="84" spans="1:41" x14ac:dyDescent="0.3">
      <c r="A84" s="42" t="s">
        <v>12</v>
      </c>
      <c r="B84" s="48">
        <v>1470</v>
      </c>
      <c r="C84" s="48">
        <v>752</v>
      </c>
      <c r="D84" s="48">
        <v>1890</v>
      </c>
      <c r="E84" s="48">
        <v>1151</v>
      </c>
      <c r="F84" s="48">
        <v>1498</v>
      </c>
      <c r="G84" s="48">
        <v>916</v>
      </c>
      <c r="H84" s="48">
        <v>1577</v>
      </c>
      <c r="I84" s="48">
        <v>1003</v>
      </c>
      <c r="J84" s="48">
        <v>1579</v>
      </c>
      <c r="K84" s="48">
        <v>1245</v>
      </c>
      <c r="L84" s="48">
        <v>1390</v>
      </c>
      <c r="M84" s="48">
        <v>1010</v>
      </c>
      <c r="N84" s="48">
        <v>1518</v>
      </c>
      <c r="O84" s="48">
        <v>992</v>
      </c>
      <c r="P84" s="48">
        <v>1580</v>
      </c>
      <c r="Q84" s="48">
        <v>1111</v>
      </c>
      <c r="R84" s="48">
        <v>1638</v>
      </c>
      <c r="S84" s="48">
        <v>1199</v>
      </c>
      <c r="T84" s="48">
        <v>1962</v>
      </c>
      <c r="U84" s="48">
        <v>1488</v>
      </c>
      <c r="V84" s="48">
        <v>1944</v>
      </c>
      <c r="W84" s="48">
        <v>1477</v>
      </c>
      <c r="X84" s="48">
        <v>1755</v>
      </c>
      <c r="Y84" s="48">
        <v>1473</v>
      </c>
      <c r="Z84" s="48">
        <v>1978</v>
      </c>
      <c r="AA84" s="48">
        <v>1534</v>
      </c>
      <c r="AB84" s="48">
        <v>2087</v>
      </c>
      <c r="AC84" s="48">
        <v>1739</v>
      </c>
      <c r="AD84" s="48">
        <v>2143</v>
      </c>
      <c r="AE84" s="48">
        <v>1821</v>
      </c>
      <c r="AF84" s="48">
        <v>2301</v>
      </c>
      <c r="AG84" s="48">
        <v>2028</v>
      </c>
      <c r="AH84" s="48">
        <v>2245</v>
      </c>
      <c r="AI84" s="48">
        <v>2048</v>
      </c>
      <c r="AJ84" s="48">
        <v>2291</v>
      </c>
      <c r="AK84" s="48">
        <v>2024</v>
      </c>
      <c r="AL84" s="48">
        <v>2222</v>
      </c>
      <c r="AM84" s="48">
        <v>2001</v>
      </c>
      <c r="AN84" s="48">
        <v>2116</v>
      </c>
      <c r="AO84" s="48">
        <v>1950</v>
      </c>
    </row>
    <row r="85" spans="1:41" x14ac:dyDescent="0.3">
      <c r="A85" s="42" t="s">
        <v>3</v>
      </c>
      <c r="B85" s="48">
        <v>830</v>
      </c>
      <c r="C85" s="48">
        <v>1159</v>
      </c>
      <c r="D85" s="48">
        <v>1359</v>
      </c>
      <c r="E85" s="48">
        <v>1741</v>
      </c>
      <c r="F85" s="48">
        <v>1602</v>
      </c>
      <c r="G85" s="48">
        <v>1786</v>
      </c>
      <c r="H85" s="48">
        <v>1636</v>
      </c>
      <c r="I85" s="48">
        <v>1746</v>
      </c>
      <c r="J85" s="48">
        <v>1273</v>
      </c>
      <c r="K85" s="48">
        <v>1473</v>
      </c>
      <c r="L85" s="48">
        <v>1784</v>
      </c>
      <c r="M85" s="48">
        <v>1753</v>
      </c>
      <c r="N85" s="48">
        <v>2123</v>
      </c>
      <c r="O85" s="48">
        <v>1949</v>
      </c>
      <c r="P85" s="48">
        <v>2316</v>
      </c>
      <c r="Q85" s="48">
        <v>2134</v>
      </c>
      <c r="R85" s="48">
        <v>2521</v>
      </c>
      <c r="S85" s="48">
        <v>2600</v>
      </c>
      <c r="T85" s="48">
        <v>2622</v>
      </c>
      <c r="U85" s="48">
        <v>2661</v>
      </c>
      <c r="V85" s="48">
        <v>2927</v>
      </c>
      <c r="W85" s="48">
        <v>3050</v>
      </c>
      <c r="X85" s="48">
        <v>2734</v>
      </c>
      <c r="Y85" s="48">
        <v>2781</v>
      </c>
      <c r="Z85" s="48">
        <v>3148</v>
      </c>
      <c r="AA85" s="48">
        <v>3069</v>
      </c>
      <c r="AB85" s="48">
        <v>3082</v>
      </c>
      <c r="AC85" s="48">
        <v>3524</v>
      </c>
      <c r="AD85" s="48">
        <v>3562</v>
      </c>
      <c r="AE85" s="48">
        <v>4268</v>
      </c>
      <c r="AF85" s="48">
        <v>3516</v>
      </c>
      <c r="AG85" s="48">
        <v>4058</v>
      </c>
      <c r="AH85" s="48">
        <v>3450</v>
      </c>
      <c r="AI85" s="48">
        <v>4345</v>
      </c>
      <c r="AJ85" s="48">
        <v>3196</v>
      </c>
      <c r="AK85" s="48">
        <v>3998</v>
      </c>
      <c r="AL85" s="48">
        <v>3442</v>
      </c>
      <c r="AM85" s="48">
        <v>4761</v>
      </c>
      <c r="AN85" s="48">
        <v>3460</v>
      </c>
      <c r="AO85" s="48">
        <v>4532</v>
      </c>
    </row>
    <row r="86" spans="1:41" x14ac:dyDescent="0.3">
      <c r="A86" s="42" t="s">
        <v>13</v>
      </c>
      <c r="B86" s="48">
        <v>553</v>
      </c>
      <c r="C86" s="48">
        <v>431</v>
      </c>
      <c r="D86" s="48">
        <v>634</v>
      </c>
      <c r="E86" s="48">
        <v>603</v>
      </c>
      <c r="F86" s="48">
        <v>353</v>
      </c>
      <c r="G86" s="48">
        <v>307</v>
      </c>
      <c r="H86" s="48">
        <v>548</v>
      </c>
      <c r="I86" s="48">
        <v>514</v>
      </c>
      <c r="J86" s="48">
        <v>547</v>
      </c>
      <c r="K86" s="48">
        <v>486</v>
      </c>
      <c r="L86" s="48">
        <v>567</v>
      </c>
      <c r="M86" s="48">
        <v>517</v>
      </c>
      <c r="N86" s="48">
        <v>593</v>
      </c>
      <c r="O86" s="48">
        <v>560</v>
      </c>
      <c r="P86" s="48">
        <v>641</v>
      </c>
      <c r="Q86" s="48">
        <v>613</v>
      </c>
      <c r="R86" s="48">
        <v>698</v>
      </c>
      <c r="S86" s="48">
        <v>860</v>
      </c>
      <c r="T86" s="48">
        <v>704</v>
      </c>
      <c r="U86" s="48">
        <v>790</v>
      </c>
      <c r="V86" s="48">
        <v>770</v>
      </c>
      <c r="W86" s="48">
        <v>829</v>
      </c>
      <c r="X86" s="48">
        <v>843</v>
      </c>
      <c r="Y86" s="48">
        <v>804</v>
      </c>
      <c r="Z86" s="48">
        <v>871</v>
      </c>
      <c r="AA86" s="48">
        <v>898</v>
      </c>
      <c r="AB86" s="48">
        <v>927</v>
      </c>
      <c r="AC86" s="48">
        <v>953</v>
      </c>
      <c r="AD86" s="48">
        <v>926</v>
      </c>
      <c r="AE86" s="48">
        <v>965</v>
      </c>
      <c r="AF86" s="48">
        <v>1091</v>
      </c>
      <c r="AG86" s="48">
        <v>966</v>
      </c>
      <c r="AH86" s="48">
        <v>1232</v>
      </c>
      <c r="AI86" s="48">
        <v>1133</v>
      </c>
      <c r="AJ86" s="48">
        <v>1244</v>
      </c>
      <c r="AK86" s="48">
        <v>1044</v>
      </c>
      <c r="AL86" s="48">
        <v>1354</v>
      </c>
      <c r="AM86" s="48">
        <v>1076</v>
      </c>
      <c r="AN86" s="48">
        <v>1244</v>
      </c>
      <c r="AO86" s="48">
        <v>1039</v>
      </c>
    </row>
    <row r="87" spans="1:41" x14ac:dyDescent="0.3">
      <c r="A87" s="42" t="s">
        <v>6</v>
      </c>
      <c r="B87" s="48">
        <v>2302</v>
      </c>
      <c r="C87" s="48">
        <v>3262</v>
      </c>
      <c r="D87" s="48">
        <v>3118</v>
      </c>
      <c r="E87" s="48">
        <v>4689</v>
      </c>
      <c r="F87" s="48">
        <v>3483</v>
      </c>
      <c r="G87" s="48">
        <v>4930</v>
      </c>
      <c r="H87" s="48">
        <v>3796</v>
      </c>
      <c r="I87" s="48">
        <v>5746</v>
      </c>
      <c r="J87" s="48">
        <v>4094</v>
      </c>
      <c r="K87" s="48">
        <v>6555</v>
      </c>
      <c r="L87" s="48">
        <v>3366</v>
      </c>
      <c r="M87" s="48">
        <v>5501</v>
      </c>
      <c r="N87" s="48">
        <v>4388</v>
      </c>
      <c r="O87" s="48">
        <v>7729</v>
      </c>
      <c r="P87" s="48">
        <v>4551</v>
      </c>
      <c r="Q87" s="48">
        <v>8013</v>
      </c>
      <c r="R87" s="48">
        <v>3241</v>
      </c>
      <c r="S87" s="48">
        <v>7728</v>
      </c>
      <c r="T87" s="48">
        <v>3730</v>
      </c>
      <c r="U87" s="48">
        <v>8470</v>
      </c>
      <c r="V87" s="48">
        <v>4200</v>
      </c>
      <c r="W87" s="48">
        <v>9026</v>
      </c>
      <c r="X87" s="48">
        <v>3853</v>
      </c>
      <c r="Y87" s="48">
        <v>8215</v>
      </c>
      <c r="Z87" s="48">
        <v>4362</v>
      </c>
      <c r="AA87" s="48">
        <v>9586</v>
      </c>
      <c r="AB87" s="48">
        <v>4806</v>
      </c>
      <c r="AC87" s="48">
        <v>10667</v>
      </c>
      <c r="AD87" s="48">
        <v>5463</v>
      </c>
      <c r="AE87" s="48">
        <v>12002</v>
      </c>
      <c r="AF87" s="48">
        <v>5757</v>
      </c>
      <c r="AG87" s="48">
        <v>13129</v>
      </c>
      <c r="AH87" s="48">
        <v>6204</v>
      </c>
      <c r="AI87" s="48">
        <v>14073</v>
      </c>
      <c r="AJ87" s="48">
        <v>6173</v>
      </c>
      <c r="AK87" s="48">
        <v>14401</v>
      </c>
      <c r="AL87" s="48">
        <v>6885</v>
      </c>
      <c r="AM87" s="48">
        <v>15838</v>
      </c>
      <c r="AN87" s="48">
        <v>6731</v>
      </c>
      <c r="AO87" s="48">
        <v>16248</v>
      </c>
    </row>
    <row r="88" spans="1:41" x14ac:dyDescent="0.3">
      <c r="A88" s="42" t="s">
        <v>8</v>
      </c>
      <c r="B88" s="48">
        <v>461</v>
      </c>
      <c r="C88" s="48">
        <v>276</v>
      </c>
      <c r="D88" s="48">
        <v>713</v>
      </c>
      <c r="E88" s="48">
        <v>718</v>
      </c>
      <c r="F88" s="48">
        <v>857</v>
      </c>
      <c r="G88" s="48">
        <v>798</v>
      </c>
      <c r="H88" s="48">
        <v>1154</v>
      </c>
      <c r="I88" s="48">
        <v>1185</v>
      </c>
      <c r="J88" s="48">
        <v>961</v>
      </c>
      <c r="K88" s="48">
        <v>1184</v>
      </c>
      <c r="L88" s="48">
        <v>845</v>
      </c>
      <c r="M88" s="48">
        <v>968</v>
      </c>
      <c r="N88" s="48">
        <v>1208</v>
      </c>
      <c r="O88" s="48">
        <v>1427</v>
      </c>
      <c r="P88" s="48">
        <v>1558</v>
      </c>
      <c r="Q88" s="48">
        <v>2181</v>
      </c>
      <c r="R88" s="48">
        <v>2085</v>
      </c>
      <c r="S88" s="48">
        <v>2910</v>
      </c>
      <c r="T88" s="48">
        <v>2417</v>
      </c>
      <c r="U88" s="48">
        <v>3667</v>
      </c>
      <c r="V88" s="48">
        <v>2728</v>
      </c>
      <c r="W88" s="48">
        <v>3722</v>
      </c>
      <c r="X88" s="48">
        <v>2275</v>
      </c>
      <c r="Y88" s="48">
        <v>2874</v>
      </c>
      <c r="Z88" s="48">
        <v>2361</v>
      </c>
      <c r="AA88" s="48">
        <v>2892</v>
      </c>
      <c r="AB88" s="48">
        <v>2249</v>
      </c>
      <c r="AC88" s="48">
        <v>2979</v>
      </c>
      <c r="AD88" s="48">
        <v>2392</v>
      </c>
      <c r="AE88" s="48">
        <v>2806</v>
      </c>
      <c r="AF88" s="48">
        <v>2634</v>
      </c>
      <c r="AG88" s="48">
        <v>2883</v>
      </c>
      <c r="AH88" s="48">
        <v>2667</v>
      </c>
      <c r="AI88" s="48">
        <v>2953</v>
      </c>
      <c r="AJ88" s="48">
        <v>2749</v>
      </c>
      <c r="AK88" s="48">
        <v>3020</v>
      </c>
      <c r="AL88" s="48">
        <v>3410</v>
      </c>
      <c r="AM88" s="48">
        <v>3580</v>
      </c>
      <c r="AN88" s="48">
        <v>3076</v>
      </c>
      <c r="AO88" s="48">
        <v>3444</v>
      </c>
    </row>
    <row r="89" spans="1:41" x14ac:dyDescent="0.3">
      <c r="A89" s="42" t="s">
        <v>0</v>
      </c>
      <c r="B89" s="48">
        <v>1030</v>
      </c>
      <c r="C89" s="48">
        <v>3713</v>
      </c>
      <c r="D89" s="48">
        <v>1460</v>
      </c>
      <c r="E89" s="48">
        <v>4265</v>
      </c>
      <c r="F89" s="48">
        <v>1232</v>
      </c>
      <c r="G89" s="48">
        <v>4601</v>
      </c>
      <c r="H89" s="48">
        <v>1508</v>
      </c>
      <c r="I89" s="48">
        <v>5906</v>
      </c>
      <c r="J89" s="48">
        <v>1655</v>
      </c>
      <c r="K89" s="48">
        <v>6414</v>
      </c>
      <c r="L89" s="48">
        <v>1605</v>
      </c>
      <c r="M89" s="48">
        <v>6491</v>
      </c>
      <c r="N89" s="48">
        <v>2706</v>
      </c>
      <c r="O89" s="48">
        <v>9995</v>
      </c>
      <c r="P89" s="48">
        <v>3202</v>
      </c>
      <c r="Q89" s="48">
        <v>10435</v>
      </c>
      <c r="R89" s="48">
        <v>4547</v>
      </c>
      <c r="S89" s="48">
        <v>14152</v>
      </c>
      <c r="T89" s="48">
        <v>5090</v>
      </c>
      <c r="U89" s="48">
        <v>16090</v>
      </c>
      <c r="V89" s="48">
        <v>6527</v>
      </c>
      <c r="W89" s="48">
        <v>18443</v>
      </c>
      <c r="X89" s="48">
        <v>6320</v>
      </c>
      <c r="Y89" s="48">
        <v>17223</v>
      </c>
      <c r="Z89" s="48">
        <v>6792</v>
      </c>
      <c r="AA89" s="48">
        <v>19214</v>
      </c>
      <c r="AB89" s="48">
        <v>7525</v>
      </c>
      <c r="AC89" s="48">
        <v>20054</v>
      </c>
      <c r="AD89" s="48">
        <v>8061</v>
      </c>
      <c r="AE89" s="48">
        <v>24248</v>
      </c>
      <c r="AF89" s="48">
        <v>8421</v>
      </c>
      <c r="AG89" s="48">
        <v>24606</v>
      </c>
      <c r="AH89" s="48">
        <v>8377</v>
      </c>
      <c r="AI89" s="48">
        <v>25406</v>
      </c>
      <c r="AJ89" s="48">
        <v>8647</v>
      </c>
      <c r="AK89" s="48">
        <v>28457</v>
      </c>
      <c r="AL89" s="48">
        <v>8400</v>
      </c>
      <c r="AM89" s="48">
        <v>30220</v>
      </c>
      <c r="AN89" s="48">
        <v>7774</v>
      </c>
      <c r="AO89" s="48">
        <v>29228</v>
      </c>
    </row>
    <row r="90" spans="1:41" x14ac:dyDescent="0.3">
      <c r="A90" s="42" t="s">
        <v>4</v>
      </c>
      <c r="B90" s="48">
        <v>275</v>
      </c>
      <c r="C90" s="48">
        <v>478</v>
      </c>
      <c r="D90" s="48">
        <v>343</v>
      </c>
      <c r="E90" s="48">
        <v>435</v>
      </c>
      <c r="F90" s="48">
        <v>373</v>
      </c>
      <c r="G90" s="48">
        <v>701</v>
      </c>
      <c r="H90" s="48">
        <v>377</v>
      </c>
      <c r="I90" s="48">
        <v>524</v>
      </c>
      <c r="J90" s="48">
        <v>367</v>
      </c>
      <c r="K90" s="48">
        <v>505</v>
      </c>
      <c r="L90" s="48">
        <v>297</v>
      </c>
      <c r="M90" s="48">
        <v>475</v>
      </c>
      <c r="N90" s="48">
        <v>353</v>
      </c>
      <c r="O90" s="48">
        <v>666</v>
      </c>
      <c r="P90" s="48">
        <v>436</v>
      </c>
      <c r="Q90" s="48">
        <v>787</v>
      </c>
      <c r="R90" s="48">
        <v>366</v>
      </c>
      <c r="S90" s="48">
        <v>633</v>
      </c>
      <c r="T90" s="48">
        <v>445</v>
      </c>
      <c r="U90" s="48">
        <v>969</v>
      </c>
      <c r="V90" s="48">
        <v>523</v>
      </c>
      <c r="W90" s="48">
        <v>924</v>
      </c>
      <c r="X90" s="48">
        <v>556</v>
      </c>
      <c r="Y90" s="48">
        <v>883</v>
      </c>
      <c r="Z90" s="48">
        <v>579</v>
      </c>
      <c r="AA90" s="48">
        <v>996</v>
      </c>
      <c r="AB90" s="48">
        <v>602</v>
      </c>
      <c r="AC90" s="48">
        <v>1065</v>
      </c>
      <c r="AD90" s="48">
        <v>627</v>
      </c>
      <c r="AE90" s="48">
        <v>1020</v>
      </c>
      <c r="AF90" s="48">
        <v>636</v>
      </c>
      <c r="AG90" s="48">
        <v>1022</v>
      </c>
      <c r="AH90" s="48">
        <v>790</v>
      </c>
      <c r="AI90" s="48">
        <v>1163</v>
      </c>
      <c r="AJ90" s="48">
        <v>645</v>
      </c>
      <c r="AK90" s="48">
        <v>1013</v>
      </c>
      <c r="AL90" s="48">
        <v>721</v>
      </c>
      <c r="AM90" s="48">
        <v>1237</v>
      </c>
      <c r="AN90" s="48">
        <v>668</v>
      </c>
      <c r="AO90" s="48">
        <v>1060</v>
      </c>
    </row>
    <row r="91" spans="1:41" x14ac:dyDescent="0.3">
      <c r="A91" s="42" t="s">
        <v>10</v>
      </c>
      <c r="B91" s="48">
        <v>942</v>
      </c>
      <c r="C91" s="48">
        <v>1708</v>
      </c>
      <c r="D91" s="48">
        <v>1449</v>
      </c>
      <c r="E91" s="48">
        <v>2674</v>
      </c>
      <c r="F91" s="48">
        <v>1510</v>
      </c>
      <c r="G91" s="48">
        <v>3199</v>
      </c>
      <c r="H91" s="48">
        <v>1657</v>
      </c>
      <c r="I91" s="48">
        <v>3789</v>
      </c>
      <c r="J91" s="48">
        <v>1718</v>
      </c>
      <c r="K91" s="48">
        <v>4206</v>
      </c>
      <c r="L91" s="48">
        <v>1857</v>
      </c>
      <c r="M91" s="48">
        <v>4157</v>
      </c>
      <c r="N91" s="48">
        <v>2101</v>
      </c>
      <c r="O91" s="48">
        <v>6143</v>
      </c>
      <c r="P91" s="48">
        <v>2609</v>
      </c>
      <c r="Q91" s="48">
        <v>7293</v>
      </c>
      <c r="R91" s="48">
        <v>3257</v>
      </c>
      <c r="S91" s="48">
        <v>8484</v>
      </c>
      <c r="T91" s="48">
        <v>4409</v>
      </c>
      <c r="U91" s="48">
        <v>14350</v>
      </c>
      <c r="V91" s="48">
        <v>4623</v>
      </c>
      <c r="W91" s="48">
        <v>14562</v>
      </c>
      <c r="X91" s="48">
        <v>4598</v>
      </c>
      <c r="Y91" s="48">
        <v>13815</v>
      </c>
      <c r="Z91" s="48">
        <v>5745</v>
      </c>
      <c r="AA91" s="48">
        <v>19016</v>
      </c>
      <c r="AB91" s="48">
        <v>6638</v>
      </c>
      <c r="AC91" s="48">
        <v>22581</v>
      </c>
      <c r="AD91" s="48">
        <v>7676</v>
      </c>
      <c r="AE91" s="48">
        <v>26079</v>
      </c>
      <c r="AF91" s="48">
        <v>8394</v>
      </c>
      <c r="AG91" s="48">
        <v>27832</v>
      </c>
      <c r="AH91" s="48">
        <v>8887</v>
      </c>
      <c r="AI91" s="48">
        <v>29985</v>
      </c>
      <c r="AJ91" s="48">
        <v>9207</v>
      </c>
      <c r="AK91" s="48">
        <v>31906</v>
      </c>
      <c r="AL91" s="48">
        <v>10016</v>
      </c>
      <c r="AM91" s="48">
        <v>33607</v>
      </c>
      <c r="AN91" s="48">
        <v>10590</v>
      </c>
      <c r="AO91" s="48">
        <v>34886</v>
      </c>
    </row>
    <row r="92" spans="1:41" x14ac:dyDescent="0.3">
      <c r="A92" s="42" t="s">
        <v>9</v>
      </c>
      <c r="B92" s="48">
        <v>6136</v>
      </c>
      <c r="C92" s="48">
        <v>1446</v>
      </c>
      <c r="D92" s="48">
        <v>7185.4</v>
      </c>
      <c r="E92" s="48">
        <v>2161.6</v>
      </c>
      <c r="F92" s="48">
        <v>10407</v>
      </c>
      <c r="G92" s="48">
        <v>3078</v>
      </c>
      <c r="H92" s="48">
        <v>11091</v>
      </c>
      <c r="I92" s="48">
        <v>2812</v>
      </c>
      <c r="J92" s="48">
        <v>10950</v>
      </c>
      <c r="K92" s="48">
        <v>2853</v>
      </c>
      <c r="L92" s="48">
        <v>8956</v>
      </c>
      <c r="M92" s="48">
        <v>2200</v>
      </c>
      <c r="N92" s="48">
        <v>14693</v>
      </c>
      <c r="O92" s="48">
        <v>4117</v>
      </c>
      <c r="P92" s="48">
        <v>16087</v>
      </c>
      <c r="Q92" s="48">
        <v>4224</v>
      </c>
      <c r="R92" s="48">
        <v>16603</v>
      </c>
      <c r="S92" s="48">
        <v>4350</v>
      </c>
      <c r="T92" s="48">
        <v>17524</v>
      </c>
      <c r="U92" s="48">
        <v>4104</v>
      </c>
      <c r="V92" s="48">
        <v>20986</v>
      </c>
      <c r="W92" s="48">
        <v>5047</v>
      </c>
      <c r="X92" s="48">
        <v>20107</v>
      </c>
      <c r="Y92" s="48">
        <v>4703</v>
      </c>
      <c r="Z92" s="48">
        <v>22826</v>
      </c>
      <c r="AA92" s="48">
        <v>5524</v>
      </c>
      <c r="AB92" s="48">
        <v>25776</v>
      </c>
      <c r="AC92" s="48">
        <v>6822</v>
      </c>
      <c r="AD92" s="48">
        <v>31303</v>
      </c>
      <c r="AE92" s="48">
        <v>8655</v>
      </c>
      <c r="AF92" s="48">
        <v>35658</v>
      </c>
      <c r="AG92" s="48">
        <v>10319</v>
      </c>
      <c r="AH92" s="48">
        <v>41434</v>
      </c>
      <c r="AI92" s="48">
        <v>13319</v>
      </c>
      <c r="AJ92" s="48">
        <v>43200</v>
      </c>
      <c r="AK92" s="48">
        <v>14445</v>
      </c>
      <c r="AL92" s="48">
        <v>45258</v>
      </c>
      <c r="AM92" s="48">
        <v>14567</v>
      </c>
      <c r="AN92" s="48">
        <v>46117</v>
      </c>
      <c r="AO92" s="48">
        <v>13911</v>
      </c>
    </row>
    <row r="93" spans="1:41" x14ac:dyDescent="0.3">
      <c r="A93" s="44" t="s">
        <v>71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</row>
    <row r="94" spans="1:41" s="55" customFormat="1" x14ac:dyDescent="0.3">
      <c r="A94" s="41" t="s">
        <v>15</v>
      </c>
      <c r="B94" s="52">
        <v>18503</v>
      </c>
      <c r="C94" s="52">
        <v>19111</v>
      </c>
      <c r="D94" s="52">
        <v>22777.4</v>
      </c>
      <c r="E94" s="52">
        <v>23928.6</v>
      </c>
      <c r="F94" s="52">
        <v>26454</v>
      </c>
      <c r="G94" s="52">
        <v>26598</v>
      </c>
      <c r="H94" s="52">
        <v>28890</v>
      </c>
      <c r="I94" s="52">
        <v>29670</v>
      </c>
      <c r="J94" s="52">
        <v>28224</v>
      </c>
      <c r="K94" s="52">
        <v>30675</v>
      </c>
      <c r="L94" s="52">
        <v>24939</v>
      </c>
      <c r="M94" s="52">
        <v>27634</v>
      </c>
      <c r="N94" s="52">
        <v>36401</v>
      </c>
      <c r="O94" s="52">
        <v>40951</v>
      </c>
      <c r="P94" s="52">
        <v>39880</v>
      </c>
      <c r="Q94" s="52">
        <v>44530</v>
      </c>
      <c r="R94" s="52">
        <v>44304</v>
      </c>
      <c r="S94" s="52">
        <v>52216</v>
      </c>
      <c r="T94" s="52">
        <v>48976</v>
      </c>
      <c r="U94" s="52">
        <v>62618</v>
      </c>
      <c r="V94" s="52">
        <v>56938</v>
      </c>
      <c r="W94" s="52">
        <v>69320</v>
      </c>
      <c r="X94" s="52">
        <v>54381</v>
      </c>
      <c r="Y94" s="52">
        <v>64812</v>
      </c>
      <c r="Z94" s="52">
        <v>61575</v>
      </c>
      <c r="AA94" s="52">
        <v>77365</v>
      </c>
      <c r="AB94" s="52">
        <v>68136</v>
      </c>
      <c r="AC94" s="52">
        <v>87492</v>
      </c>
      <c r="AD94" s="52">
        <v>79198</v>
      </c>
      <c r="AE94" s="52">
        <v>102873</v>
      </c>
      <c r="AF94" s="52">
        <v>86724</v>
      </c>
      <c r="AG94" s="52">
        <v>109833</v>
      </c>
      <c r="AH94" s="52">
        <v>95400</v>
      </c>
      <c r="AI94" s="52">
        <v>119629</v>
      </c>
      <c r="AJ94" s="52">
        <v>99281</v>
      </c>
      <c r="AK94" s="52">
        <v>129583</v>
      </c>
      <c r="AL94" s="52">
        <v>104421</v>
      </c>
      <c r="AM94" s="52">
        <v>137236</v>
      </c>
      <c r="AN94" s="52">
        <v>105999</v>
      </c>
      <c r="AO94" s="52">
        <v>138386</v>
      </c>
    </row>
    <row r="95" spans="1:41" x14ac:dyDescent="0.3">
      <c r="C95" s="63"/>
    </row>
    <row r="97" spans="1:33" ht="15.6" x14ac:dyDescent="0.3">
      <c r="A97" s="39" t="s">
        <v>85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1:33" x14ac:dyDescent="0.3">
      <c r="A98" s="1" t="s">
        <v>25</v>
      </c>
      <c r="B98" s="33">
        <v>1999</v>
      </c>
      <c r="C98" s="33">
        <v>2000</v>
      </c>
      <c r="D98" s="33">
        <v>2001</v>
      </c>
      <c r="E98" s="33">
        <v>2002</v>
      </c>
      <c r="F98" s="33">
        <v>2003</v>
      </c>
      <c r="G98" s="33">
        <v>2004</v>
      </c>
      <c r="H98" s="33">
        <v>2005</v>
      </c>
      <c r="I98" s="33">
        <v>2006</v>
      </c>
      <c r="J98" s="33">
        <v>2007</v>
      </c>
      <c r="K98" s="33">
        <v>2008</v>
      </c>
      <c r="L98" s="33">
        <v>2009</v>
      </c>
      <c r="M98" s="33">
        <v>2010</v>
      </c>
      <c r="N98" s="33">
        <v>2011</v>
      </c>
      <c r="O98" s="33">
        <v>2012</v>
      </c>
      <c r="P98" s="33">
        <v>2013</v>
      </c>
      <c r="Q98" s="33">
        <v>2014</v>
      </c>
      <c r="R98" s="33">
        <v>2015</v>
      </c>
      <c r="S98" s="33">
        <v>2016</v>
      </c>
      <c r="T98" s="61">
        <v>2017</v>
      </c>
      <c r="U98" s="75">
        <v>2018</v>
      </c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</row>
    <row r="99" spans="1:33" x14ac:dyDescent="0.3">
      <c r="A99" s="42" t="s">
        <v>39</v>
      </c>
      <c r="B99" s="48">
        <v>0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1766</v>
      </c>
      <c r="K99" s="48">
        <v>1815</v>
      </c>
      <c r="L99" s="48">
        <v>1955</v>
      </c>
      <c r="M99" s="48">
        <v>1876</v>
      </c>
      <c r="N99" s="48">
        <v>2083</v>
      </c>
      <c r="O99" s="48">
        <v>2082</v>
      </c>
      <c r="P99" s="48">
        <v>2370</v>
      </c>
      <c r="Q99" s="48">
        <v>2776</v>
      </c>
      <c r="R99" s="48">
        <v>2576</v>
      </c>
      <c r="S99" s="48">
        <v>2516</v>
      </c>
      <c r="T99" s="48">
        <v>2756</v>
      </c>
      <c r="U99" s="48">
        <v>3102</v>
      </c>
    </row>
    <row r="100" spans="1:33" x14ac:dyDescent="0.3">
      <c r="A100" s="42" t="s">
        <v>26</v>
      </c>
      <c r="B100" s="48">
        <v>792</v>
      </c>
      <c r="C100" s="48">
        <v>836</v>
      </c>
      <c r="D100" s="48">
        <v>813</v>
      </c>
      <c r="E100" s="48">
        <v>608</v>
      </c>
      <c r="F100" s="48">
        <v>736</v>
      </c>
      <c r="G100" s="48">
        <v>981</v>
      </c>
      <c r="H100" s="48">
        <v>1603</v>
      </c>
      <c r="I100" s="48">
        <v>2133</v>
      </c>
      <c r="J100" s="48">
        <v>1112</v>
      </c>
      <c r="K100" s="48">
        <v>1475</v>
      </c>
      <c r="L100" s="48">
        <v>1409</v>
      </c>
      <c r="M100" s="48">
        <v>1311</v>
      </c>
      <c r="N100" s="48">
        <v>1531</v>
      </c>
      <c r="O100" s="48">
        <v>1592</v>
      </c>
      <c r="P100" s="48">
        <v>1908</v>
      </c>
      <c r="Q100" s="48">
        <v>2205</v>
      </c>
      <c r="R100" s="48">
        <v>2553</v>
      </c>
      <c r="S100" s="48">
        <v>2551</v>
      </c>
      <c r="T100" s="48">
        <v>2877</v>
      </c>
      <c r="U100" s="48">
        <v>3313</v>
      </c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</row>
    <row r="101" spans="1:33" x14ac:dyDescent="0.3">
      <c r="A101" s="42" t="s">
        <v>27</v>
      </c>
      <c r="B101" s="48">
        <v>895</v>
      </c>
      <c r="C101" s="48">
        <v>928</v>
      </c>
      <c r="D101" s="48">
        <v>1526</v>
      </c>
      <c r="E101" s="48">
        <v>2059</v>
      </c>
      <c r="F101" s="48">
        <v>1941</v>
      </c>
      <c r="G101" s="48">
        <v>1184</v>
      </c>
      <c r="H101" s="48">
        <v>1859</v>
      </c>
      <c r="I101" s="48">
        <v>2161</v>
      </c>
      <c r="J101" s="48">
        <v>3411</v>
      </c>
      <c r="K101" s="48">
        <v>3543</v>
      </c>
      <c r="L101" s="48">
        <v>4221</v>
      </c>
      <c r="M101" s="48">
        <v>4048</v>
      </c>
      <c r="N101" s="48">
        <v>4368</v>
      </c>
      <c r="O101" s="48">
        <v>5181</v>
      </c>
      <c r="P101" s="48">
        <v>6102</v>
      </c>
      <c r="Q101" s="48">
        <v>6595</v>
      </c>
      <c r="R101" s="48">
        <v>8260</v>
      </c>
      <c r="S101" s="48">
        <v>7596</v>
      </c>
      <c r="T101" s="48">
        <v>7134</v>
      </c>
      <c r="U101" s="48">
        <v>7437</v>
      </c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</row>
    <row r="102" spans="1:33" x14ac:dyDescent="0.3">
      <c r="A102" s="42" t="s">
        <v>28</v>
      </c>
      <c r="B102" s="48">
        <v>81</v>
      </c>
      <c r="C102" s="48">
        <v>368</v>
      </c>
      <c r="D102" s="48">
        <v>737</v>
      </c>
      <c r="E102" s="48">
        <v>723</v>
      </c>
      <c r="F102" s="48">
        <v>651</v>
      </c>
      <c r="G102" s="48">
        <v>417</v>
      </c>
      <c r="H102" s="48">
        <v>634</v>
      </c>
      <c r="I102" s="48">
        <v>681</v>
      </c>
      <c r="J102" s="48">
        <v>663</v>
      </c>
      <c r="K102" s="48">
        <v>739</v>
      </c>
      <c r="L102" s="48">
        <v>950</v>
      </c>
      <c r="M102" s="48">
        <v>1074</v>
      </c>
      <c r="N102" s="48">
        <v>831</v>
      </c>
      <c r="O102" s="48">
        <v>1062</v>
      </c>
      <c r="P102" s="48">
        <v>1177</v>
      </c>
      <c r="Q102" s="48">
        <v>1370</v>
      </c>
      <c r="R102" s="48">
        <v>1587</v>
      </c>
      <c r="S102" s="48">
        <v>1924</v>
      </c>
      <c r="T102" s="48">
        <v>2029</v>
      </c>
      <c r="U102" s="48">
        <v>1848</v>
      </c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</row>
    <row r="103" spans="1:33" x14ac:dyDescent="0.3">
      <c r="A103" s="42" t="s">
        <v>29</v>
      </c>
      <c r="B103" s="48">
        <v>613</v>
      </c>
      <c r="C103" s="48">
        <v>652</v>
      </c>
      <c r="D103" s="48">
        <v>853</v>
      </c>
      <c r="E103" s="48">
        <v>1165</v>
      </c>
      <c r="F103" s="48">
        <v>1544</v>
      </c>
      <c r="G103" s="48">
        <v>1724</v>
      </c>
      <c r="H103" s="48">
        <v>1516</v>
      </c>
      <c r="I103" s="48">
        <v>1888</v>
      </c>
      <c r="J103" s="48">
        <v>2932</v>
      </c>
      <c r="K103" s="48">
        <v>4111</v>
      </c>
      <c r="L103" s="48">
        <v>3734</v>
      </c>
      <c r="M103" s="48">
        <v>3374</v>
      </c>
      <c r="N103" s="48">
        <v>3634</v>
      </c>
      <c r="O103" s="48">
        <v>4449</v>
      </c>
      <c r="P103" s="48">
        <v>6011</v>
      </c>
      <c r="Q103" s="48">
        <v>5968</v>
      </c>
      <c r="R103" s="48">
        <v>6368</v>
      </c>
      <c r="S103" s="48">
        <v>7093</v>
      </c>
      <c r="T103" s="48">
        <v>7499</v>
      </c>
      <c r="U103" s="48">
        <v>8198</v>
      </c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</row>
    <row r="104" spans="1:33" x14ac:dyDescent="0.3">
      <c r="A104" s="42" t="s">
        <v>30</v>
      </c>
      <c r="B104" s="48">
        <v>5242</v>
      </c>
      <c r="C104" s="48">
        <v>5184</v>
      </c>
      <c r="D104" s="48">
        <v>5491</v>
      </c>
      <c r="E104" s="48">
        <v>6529</v>
      </c>
      <c r="F104" s="48">
        <v>7343</v>
      </c>
      <c r="G104" s="48">
        <v>6270</v>
      </c>
      <c r="H104" s="48">
        <v>9153</v>
      </c>
      <c r="I104" s="48">
        <v>8908</v>
      </c>
      <c r="J104" s="48">
        <v>11241</v>
      </c>
      <c r="K104" s="48">
        <v>12416</v>
      </c>
      <c r="L104" s="48">
        <v>14170</v>
      </c>
      <c r="M104" s="48">
        <v>12514</v>
      </c>
      <c r="N104" s="48">
        <v>14220</v>
      </c>
      <c r="O104" s="48">
        <v>17596</v>
      </c>
      <c r="P104" s="48">
        <v>19125</v>
      </c>
      <c r="Q104" s="48">
        <v>21099</v>
      </c>
      <c r="R104" s="48">
        <v>22730</v>
      </c>
      <c r="S104" s="48">
        <v>23596</v>
      </c>
      <c r="T104" s="48">
        <v>24899</v>
      </c>
      <c r="U104" s="48">
        <v>23642</v>
      </c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</row>
    <row r="105" spans="1:33" x14ac:dyDescent="0.3">
      <c r="A105" s="42" t="s">
        <v>40</v>
      </c>
      <c r="B105" s="48">
        <v>20138</v>
      </c>
      <c r="C105" s="48">
        <v>29617</v>
      </c>
      <c r="D105" s="48">
        <v>33987</v>
      </c>
      <c r="E105" s="48">
        <v>35369</v>
      </c>
      <c r="F105" s="48">
        <v>32737</v>
      </c>
      <c r="G105" s="48">
        <v>29631</v>
      </c>
      <c r="H105" s="48">
        <v>44241</v>
      </c>
      <c r="I105" s="48">
        <v>48500</v>
      </c>
      <c r="J105" s="48">
        <v>48331</v>
      </c>
      <c r="K105" s="48">
        <v>54299</v>
      </c>
      <c r="L105" s="48">
        <v>62095</v>
      </c>
      <c r="M105" s="48">
        <v>61191</v>
      </c>
      <c r="N105" s="48">
        <v>71619</v>
      </c>
      <c r="O105" s="48">
        <v>77915</v>
      </c>
      <c r="P105" s="48">
        <v>91406</v>
      </c>
      <c r="Q105" s="48">
        <v>96764</v>
      </c>
      <c r="R105" s="48">
        <v>104325</v>
      </c>
      <c r="S105" s="48">
        <v>111944</v>
      </c>
      <c r="T105" s="48">
        <v>121052</v>
      </c>
      <c r="U105" s="48">
        <v>122207</v>
      </c>
    </row>
    <row r="106" spans="1:33" x14ac:dyDescent="0.3">
      <c r="A106" s="42" t="s">
        <v>31</v>
      </c>
      <c r="B106" s="48">
        <v>22</v>
      </c>
      <c r="C106" s="48">
        <v>54</v>
      </c>
      <c r="D106" s="48">
        <v>0</v>
      </c>
      <c r="E106" s="48">
        <v>407</v>
      </c>
      <c r="F106" s="48">
        <v>370</v>
      </c>
      <c r="G106" s="48">
        <v>416</v>
      </c>
      <c r="H106" s="48">
        <v>351</v>
      </c>
      <c r="I106" s="48">
        <v>352</v>
      </c>
      <c r="J106" s="48">
        <v>1680</v>
      </c>
      <c r="K106" s="48">
        <v>2255</v>
      </c>
      <c r="L106" s="48">
        <v>2396</v>
      </c>
      <c r="M106" s="48">
        <v>2332</v>
      </c>
      <c r="N106" s="48">
        <v>3384</v>
      </c>
      <c r="O106" s="48">
        <v>3821</v>
      </c>
      <c r="P106" s="48">
        <v>4638</v>
      </c>
      <c r="Q106" s="48">
        <v>5228</v>
      </c>
      <c r="R106" s="48">
        <v>6353</v>
      </c>
      <c r="S106" s="48">
        <v>7106</v>
      </c>
      <c r="T106" s="48">
        <v>6711</v>
      </c>
      <c r="U106" s="48">
        <v>6497</v>
      </c>
    </row>
    <row r="107" spans="1:33" x14ac:dyDescent="0.3">
      <c r="A107" s="42" t="s">
        <v>32</v>
      </c>
      <c r="B107" s="48">
        <v>463</v>
      </c>
      <c r="C107" s="48">
        <v>1061</v>
      </c>
      <c r="D107" s="48">
        <v>1147</v>
      </c>
      <c r="E107" s="48">
        <v>1363</v>
      </c>
      <c r="F107" s="48">
        <v>1216</v>
      </c>
      <c r="G107" s="48">
        <v>1079</v>
      </c>
      <c r="H107" s="48">
        <v>3068</v>
      </c>
      <c r="I107" s="48">
        <v>3238</v>
      </c>
      <c r="J107" s="48">
        <v>3159</v>
      </c>
      <c r="K107" s="48">
        <v>4433</v>
      </c>
      <c r="L107" s="48">
        <v>6241</v>
      </c>
      <c r="M107" s="48">
        <v>4355</v>
      </c>
      <c r="N107" s="48">
        <v>5147</v>
      </c>
      <c r="O107" s="48">
        <v>6666</v>
      </c>
      <c r="P107" s="48">
        <v>7547</v>
      </c>
      <c r="Q107" s="48">
        <v>8307</v>
      </c>
      <c r="R107" s="48">
        <v>9211</v>
      </c>
      <c r="S107" s="48">
        <v>9950</v>
      </c>
      <c r="T107" s="48">
        <v>10086</v>
      </c>
      <c r="U107" s="48">
        <v>10377</v>
      </c>
    </row>
    <row r="108" spans="1:33" x14ac:dyDescent="0.3">
      <c r="A108" s="42" t="s">
        <v>75</v>
      </c>
      <c r="B108" s="48"/>
      <c r="C108" s="48"/>
      <c r="D108" s="48"/>
      <c r="E108" s="48"/>
      <c r="F108" s="48"/>
      <c r="G108" s="48"/>
      <c r="H108" s="48"/>
      <c r="I108" s="48"/>
      <c r="J108" s="48">
        <v>1883</v>
      </c>
      <c r="K108" s="48">
        <v>2101</v>
      </c>
      <c r="L108" s="48">
        <v>2895</v>
      </c>
      <c r="M108" s="48">
        <v>2147</v>
      </c>
      <c r="N108" s="48">
        <v>3619</v>
      </c>
      <c r="O108" s="48">
        <v>3369</v>
      </c>
      <c r="P108" s="48">
        <v>4214</v>
      </c>
      <c r="Q108" s="48">
        <v>4399</v>
      </c>
      <c r="R108" s="48">
        <v>4850</v>
      </c>
      <c r="S108" s="48">
        <v>5106</v>
      </c>
      <c r="T108" s="48">
        <v>5247</v>
      </c>
      <c r="U108" s="48">
        <v>5649</v>
      </c>
    </row>
    <row r="109" spans="1:33" x14ac:dyDescent="0.3">
      <c r="A109" s="42" t="s">
        <v>33</v>
      </c>
      <c r="B109" s="48">
        <v>4772</v>
      </c>
      <c r="C109" s="48">
        <v>4249</v>
      </c>
      <c r="D109" s="48">
        <v>6174</v>
      </c>
      <c r="E109" s="48">
        <v>5771</v>
      </c>
      <c r="F109" s="48">
        <v>7096</v>
      </c>
      <c r="G109" s="48">
        <v>6928</v>
      </c>
      <c r="H109" s="48">
        <v>8579</v>
      </c>
      <c r="I109" s="48">
        <v>10116</v>
      </c>
      <c r="J109" s="48">
        <v>10868</v>
      </c>
      <c r="K109" s="48">
        <v>13134</v>
      </c>
      <c r="L109" s="48">
        <v>13291</v>
      </c>
      <c r="M109" s="48">
        <v>12586</v>
      </c>
      <c r="N109" s="48">
        <v>14710</v>
      </c>
      <c r="O109" s="48">
        <v>16806</v>
      </c>
      <c r="P109" s="48">
        <v>20512</v>
      </c>
      <c r="Q109" s="48">
        <v>22169</v>
      </c>
      <c r="R109" s="48">
        <v>24412</v>
      </c>
      <c r="S109" s="48">
        <v>25123</v>
      </c>
      <c r="T109" s="48">
        <v>26088</v>
      </c>
      <c r="U109" s="48">
        <v>26710</v>
      </c>
    </row>
    <row r="110" spans="1:33" x14ac:dyDescent="0.3">
      <c r="A110" s="42" t="s">
        <v>34</v>
      </c>
      <c r="B110" s="48">
        <v>1108</v>
      </c>
      <c r="C110" s="48">
        <v>1198</v>
      </c>
      <c r="D110" s="48">
        <v>1437</v>
      </c>
      <c r="E110" s="48">
        <v>2253</v>
      </c>
      <c r="F110" s="48">
        <v>2639</v>
      </c>
      <c r="G110" s="48">
        <v>2300</v>
      </c>
      <c r="H110" s="48">
        <v>3004</v>
      </c>
      <c r="I110" s="48">
        <v>3110</v>
      </c>
      <c r="J110" s="48">
        <v>4744</v>
      </c>
      <c r="K110" s="48">
        <v>5806</v>
      </c>
      <c r="L110" s="48">
        <v>5890</v>
      </c>
      <c r="M110" s="48">
        <v>5911</v>
      </c>
      <c r="N110" s="48">
        <v>6356</v>
      </c>
      <c r="O110" s="48">
        <v>6812</v>
      </c>
      <c r="P110" s="48">
        <v>7750</v>
      </c>
      <c r="Q110" s="48">
        <v>9359</v>
      </c>
      <c r="R110" s="48">
        <v>10211</v>
      </c>
      <c r="S110" s="48">
        <v>11369</v>
      </c>
      <c r="T110" s="48">
        <v>10866</v>
      </c>
      <c r="U110" s="48">
        <v>11113</v>
      </c>
      <c r="X110" s="77"/>
    </row>
    <row r="111" spans="1:33" x14ac:dyDescent="0.3">
      <c r="A111" s="42" t="s">
        <v>38</v>
      </c>
      <c r="B111" s="48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1641</v>
      </c>
      <c r="K111" s="48">
        <v>1789</v>
      </c>
      <c r="L111" s="48">
        <v>2312</v>
      </c>
      <c r="M111" s="48">
        <v>1965</v>
      </c>
      <c r="N111" s="48">
        <v>2299</v>
      </c>
      <c r="O111" s="48">
        <v>2263</v>
      </c>
      <c r="P111" s="48">
        <v>2768</v>
      </c>
      <c r="Q111" s="48">
        <v>3066</v>
      </c>
      <c r="R111" s="48">
        <v>3313</v>
      </c>
      <c r="S111" s="48">
        <v>3496</v>
      </c>
      <c r="T111" s="48">
        <v>3835</v>
      </c>
      <c r="U111" s="48">
        <v>3749</v>
      </c>
    </row>
    <row r="112" spans="1:33" x14ac:dyDescent="0.3">
      <c r="A112" s="42" t="s">
        <v>35</v>
      </c>
      <c r="B112" s="48">
        <v>1703</v>
      </c>
      <c r="C112" s="48">
        <v>2113</v>
      </c>
      <c r="D112" s="48">
        <v>1471</v>
      </c>
      <c r="E112" s="48">
        <v>1872</v>
      </c>
      <c r="F112" s="48">
        <v>2040</v>
      </c>
      <c r="G112" s="48">
        <v>1125</v>
      </c>
      <c r="H112" s="48">
        <v>2130</v>
      </c>
      <c r="I112" s="48">
        <v>2393</v>
      </c>
      <c r="J112" s="48">
        <v>2200</v>
      </c>
      <c r="K112" s="48">
        <v>2772</v>
      </c>
      <c r="L112" s="48">
        <v>3470</v>
      </c>
      <c r="M112" s="48">
        <v>3492</v>
      </c>
      <c r="N112" s="48">
        <v>3831</v>
      </c>
      <c r="O112" s="48">
        <v>4839</v>
      </c>
      <c r="P112" s="48">
        <v>5118</v>
      </c>
      <c r="Q112" s="48">
        <v>5606</v>
      </c>
      <c r="R112" s="48">
        <v>6470</v>
      </c>
      <c r="S112" s="48">
        <v>7848</v>
      </c>
      <c r="T112" s="48">
        <v>8522</v>
      </c>
      <c r="U112" s="48">
        <v>8627</v>
      </c>
    </row>
    <row r="113" spans="1:39" x14ac:dyDescent="0.3">
      <c r="A113" s="42" t="s">
        <v>36</v>
      </c>
      <c r="B113" s="48">
        <v>0</v>
      </c>
      <c r="C113" s="48">
        <v>0</v>
      </c>
      <c r="D113" s="48">
        <v>0</v>
      </c>
      <c r="E113" s="48">
        <v>5</v>
      </c>
      <c r="F113" s="48">
        <v>104</v>
      </c>
      <c r="G113" s="48">
        <v>43</v>
      </c>
      <c r="H113" s="48">
        <v>81</v>
      </c>
      <c r="I113" s="48">
        <v>102</v>
      </c>
      <c r="J113" s="48">
        <v>156</v>
      </c>
      <c r="K113" s="48">
        <v>133</v>
      </c>
      <c r="L113" s="48">
        <v>199</v>
      </c>
      <c r="M113" s="48">
        <v>265</v>
      </c>
      <c r="N113" s="48">
        <v>223</v>
      </c>
      <c r="O113" s="48">
        <v>173</v>
      </c>
      <c r="P113" s="48">
        <v>211</v>
      </c>
      <c r="Q113" s="48">
        <v>408</v>
      </c>
      <c r="R113" s="48">
        <v>402</v>
      </c>
      <c r="S113" s="48">
        <v>446</v>
      </c>
      <c r="T113" s="48">
        <v>553</v>
      </c>
      <c r="U113" s="48">
        <v>551</v>
      </c>
    </row>
    <row r="114" spans="1:39" x14ac:dyDescent="0.3">
      <c r="A114" s="42" t="s">
        <v>37</v>
      </c>
      <c r="B114" s="48">
        <v>244</v>
      </c>
      <c r="C114" s="48">
        <v>410</v>
      </c>
      <c r="D114" s="48">
        <v>354</v>
      </c>
      <c r="E114" s="48">
        <v>436</v>
      </c>
      <c r="F114" s="48">
        <v>483</v>
      </c>
      <c r="G114" s="48">
        <v>475</v>
      </c>
      <c r="H114" s="48">
        <v>1133</v>
      </c>
      <c r="I114" s="48">
        <v>828</v>
      </c>
      <c r="J114" s="48">
        <v>733</v>
      </c>
      <c r="K114" s="48">
        <v>773</v>
      </c>
      <c r="L114" s="48">
        <v>1030</v>
      </c>
      <c r="M114" s="48">
        <v>752</v>
      </c>
      <c r="N114" s="48">
        <v>1085</v>
      </c>
      <c r="O114" s="48">
        <v>1002</v>
      </c>
      <c r="P114" s="48">
        <v>1214</v>
      </c>
      <c r="Q114" s="48">
        <v>1238</v>
      </c>
      <c r="R114" s="48">
        <v>1408</v>
      </c>
      <c r="S114" s="48">
        <v>1200</v>
      </c>
      <c r="T114" s="48">
        <v>1503</v>
      </c>
      <c r="U114" s="48">
        <v>1365</v>
      </c>
    </row>
    <row r="115" spans="1:39" x14ac:dyDescent="0.3">
      <c r="A115" s="42" t="s">
        <v>41</v>
      </c>
      <c r="B115" s="48">
        <v>1541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39" s="55" customFormat="1" x14ac:dyDescent="0.3">
      <c r="A116" s="41" t="s">
        <v>15</v>
      </c>
      <c r="B116" s="52">
        <f>SUM(B99:B115)</f>
        <v>37614</v>
      </c>
      <c r="C116" s="52">
        <v>46670</v>
      </c>
      <c r="D116" s="52">
        <v>53990</v>
      </c>
      <c r="E116" s="52">
        <v>58560</v>
      </c>
      <c r="F116" s="52">
        <v>58900</v>
      </c>
      <c r="G116" s="52">
        <v>52573</v>
      </c>
      <c r="H116" s="52">
        <v>77352</v>
      </c>
      <c r="I116" s="52">
        <v>84410</v>
      </c>
      <c r="J116" s="52">
        <v>96520</v>
      </c>
      <c r="K116" s="52">
        <v>111594</v>
      </c>
      <c r="L116" s="52">
        <v>126258</v>
      </c>
      <c r="M116" s="52">
        <v>119193</v>
      </c>
      <c r="N116" s="52">
        <v>138940</v>
      </c>
      <c r="O116" s="52">
        <v>155628</v>
      </c>
      <c r="P116" s="52">
        <v>182071</v>
      </c>
      <c r="Q116" s="52">
        <v>196557</v>
      </c>
      <c r="R116" s="52">
        <v>215029</v>
      </c>
      <c r="S116" s="52">
        <v>228864</v>
      </c>
      <c r="T116" s="52">
        <v>241657</v>
      </c>
      <c r="U116" s="52">
        <v>244385</v>
      </c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4"/>
      <c r="AM116" s="54"/>
    </row>
    <row r="117" spans="1:39" x14ac:dyDescent="0.3">
      <c r="T117" s="35"/>
    </row>
    <row r="119" spans="1:39" ht="15.6" x14ac:dyDescent="0.3">
      <c r="A119" s="39" t="s">
        <v>86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39" x14ac:dyDescent="0.3">
      <c r="A120" s="1" t="s">
        <v>25</v>
      </c>
      <c r="B120" s="33">
        <v>1999</v>
      </c>
      <c r="C120" s="33">
        <v>2000</v>
      </c>
      <c r="D120" s="33">
        <v>2001</v>
      </c>
      <c r="E120" s="33">
        <v>2002</v>
      </c>
      <c r="F120" s="33">
        <v>2003</v>
      </c>
      <c r="G120" s="33">
        <v>2004</v>
      </c>
      <c r="H120" s="33">
        <v>2005</v>
      </c>
      <c r="I120" s="33">
        <v>2006</v>
      </c>
      <c r="J120" s="33">
        <v>2007</v>
      </c>
      <c r="K120" s="33">
        <v>2008</v>
      </c>
      <c r="L120" s="33">
        <v>2009</v>
      </c>
      <c r="M120" s="33">
        <v>2010</v>
      </c>
      <c r="N120" s="33">
        <v>2011</v>
      </c>
      <c r="O120" s="33">
        <v>2012</v>
      </c>
      <c r="P120" s="33">
        <v>2013</v>
      </c>
      <c r="Q120" s="33">
        <v>2014</v>
      </c>
      <c r="R120" s="33">
        <v>2015</v>
      </c>
      <c r="S120" s="33">
        <v>2016</v>
      </c>
      <c r="T120" s="61">
        <v>2017</v>
      </c>
      <c r="U120" s="75">
        <v>2018</v>
      </c>
    </row>
    <row r="121" spans="1:39" x14ac:dyDescent="0.3">
      <c r="A121" s="42" t="s">
        <v>39</v>
      </c>
      <c r="B121" s="29">
        <f t="shared" ref="B121:B129" si="0">+B99/$B$116</f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f>J99/$J$116</f>
        <v>1.8296726067136344E-2</v>
      </c>
      <c r="K121" s="29">
        <f>K99/$K$116</f>
        <v>1.6264315285768053E-2</v>
      </c>
      <c r="L121" s="29">
        <f>L99/$L$116</f>
        <v>1.5484167339891334E-2</v>
      </c>
      <c r="M121" s="29">
        <f>M99/$M$116</f>
        <v>1.5739179314221474E-2</v>
      </c>
      <c r="N121" s="29">
        <f>N99/$N$116</f>
        <v>1.4992082913487836E-2</v>
      </c>
      <c r="O121" s="29">
        <f>O99/$O$116</f>
        <v>1.3378055362788186E-2</v>
      </c>
      <c r="P121" s="29">
        <f>P99/$P$116</f>
        <v>1.3016900000549236E-2</v>
      </c>
      <c r="Q121" s="29">
        <f>Q99/$Q$116</f>
        <v>1.4123129677396378E-2</v>
      </c>
      <c r="R121" s="29">
        <f>R99/$R$116</f>
        <v>1.1979779471606155E-2</v>
      </c>
      <c r="S121" s="29">
        <f>S99/$S$116</f>
        <v>1.0993428411633109E-2</v>
      </c>
      <c r="T121" s="29">
        <f>T99/$T$116</f>
        <v>1.1404594114799075E-2</v>
      </c>
      <c r="U121" s="29">
        <f>U99/$U$116</f>
        <v>1.2693086727908833E-2</v>
      </c>
    </row>
    <row r="122" spans="1:39" x14ac:dyDescent="0.3">
      <c r="A122" s="42" t="s">
        <v>26</v>
      </c>
      <c r="B122" s="29">
        <f t="shared" si="0"/>
        <v>2.1055989791035252E-2</v>
      </c>
      <c r="C122" s="29">
        <v>1.791300621384187E-2</v>
      </c>
      <c r="D122" s="29">
        <v>1.5058344137803296E-2</v>
      </c>
      <c r="E122" s="29">
        <v>1.0382513661202186E-2</v>
      </c>
      <c r="F122" s="29">
        <v>1.2495755517826826E-2</v>
      </c>
      <c r="G122" s="29">
        <v>1.8659768322142545E-2</v>
      </c>
      <c r="H122" s="29">
        <v>2.0723446064742992E-2</v>
      </c>
      <c r="I122" s="29">
        <v>2.5269517829641038E-2</v>
      </c>
      <c r="J122" s="29">
        <f t="shared" ref="J122:J137" si="1">J100/$J$116</f>
        <v>1.1520928305014505E-2</v>
      </c>
      <c r="K122" s="29">
        <f t="shared" ref="K122:K137" si="2">K100/$K$116</f>
        <v>1.3217556499453376E-2</v>
      </c>
      <c r="L122" s="29">
        <f t="shared" ref="L122:L137" si="3">L100/$L$116</f>
        <v>1.1159688891000967E-2</v>
      </c>
      <c r="M122" s="29">
        <f t="shared" ref="M122:M137" si="4">M100/$M$116</f>
        <v>1.0998968060204877E-2</v>
      </c>
      <c r="N122" s="29">
        <f t="shared" ref="N122:N137" si="5">N100/$N$116</f>
        <v>1.1019144954656687E-2</v>
      </c>
      <c r="O122" s="29">
        <f t="shared" ref="O122:O137" si="6">O100/$O$116</f>
        <v>1.0229521679903359E-2</v>
      </c>
      <c r="P122" s="29">
        <f t="shared" ref="P122:P137" si="7">P100/$P$116</f>
        <v>1.047942835487255E-2</v>
      </c>
      <c r="Q122" s="29">
        <f t="shared" ref="Q122:Q137" si="8">Q100/$Q$116</f>
        <v>1.1218119934675438E-2</v>
      </c>
      <c r="R122" s="29">
        <f t="shared" ref="R122:R137" si="9">R100/$R$116</f>
        <v>1.1872817154895385E-2</v>
      </c>
      <c r="S122" s="29">
        <f t="shared" ref="S122:S137" si="10">S100/$S$116</f>
        <v>1.1146357662192394E-2</v>
      </c>
      <c r="T122" s="29">
        <f t="shared" ref="T122:T137" si="11">T100/$T$116</f>
        <v>1.1905303798358831E-2</v>
      </c>
      <c r="U122" s="29">
        <f t="shared" ref="U122:U137" si="12">U100/$U$116</f>
        <v>1.3556478507273359E-2</v>
      </c>
    </row>
    <row r="123" spans="1:39" x14ac:dyDescent="0.3">
      <c r="A123" s="42" t="s">
        <v>27</v>
      </c>
      <c r="B123" s="29">
        <f t="shared" si="0"/>
        <v>2.3794331897697665E-2</v>
      </c>
      <c r="C123" s="29">
        <v>1.9884293979001499E-2</v>
      </c>
      <c r="D123" s="29">
        <v>2.8264493424708281E-2</v>
      </c>
      <c r="E123" s="29">
        <v>3.5160519125683062E-2</v>
      </c>
      <c r="F123" s="29">
        <v>3.295415959252971E-2</v>
      </c>
      <c r="G123" s="29">
        <v>2.2521065946398341E-2</v>
      </c>
      <c r="H123" s="29">
        <v>2.4032992036405007E-2</v>
      </c>
      <c r="I123" s="29">
        <v>2.5601232081506931E-2</v>
      </c>
      <c r="J123" s="29">
        <f t="shared" si="1"/>
        <v>3.533982594280978E-2</v>
      </c>
      <c r="K123" s="29">
        <f t="shared" si="2"/>
        <v>3.1749018764449702E-2</v>
      </c>
      <c r="L123" s="29">
        <f t="shared" si="3"/>
        <v>3.3431544931806299E-2</v>
      </c>
      <c r="M123" s="29">
        <f t="shared" si="4"/>
        <v>3.3961725940281726E-2</v>
      </c>
      <c r="N123" s="29">
        <f t="shared" si="5"/>
        <v>3.1438030804663883E-2</v>
      </c>
      <c r="O123" s="29">
        <f t="shared" si="6"/>
        <v>3.3290924512298557E-2</v>
      </c>
      <c r="P123" s="29">
        <f t="shared" si="7"/>
        <v>3.3514398229262214E-2</v>
      </c>
      <c r="Q123" s="29">
        <f t="shared" si="8"/>
        <v>3.3552608149290029E-2</v>
      </c>
      <c r="R123" s="29">
        <f t="shared" si="9"/>
        <v>3.8413423305693653E-2</v>
      </c>
      <c r="S123" s="29">
        <f t="shared" si="10"/>
        <v>3.3190016778523491E-2</v>
      </c>
      <c r="T123" s="29">
        <f t="shared" si="11"/>
        <v>2.9521180847233888E-2</v>
      </c>
      <c r="U123" s="29">
        <f t="shared" si="12"/>
        <v>3.0431491294473884E-2</v>
      </c>
    </row>
    <row r="124" spans="1:39" x14ac:dyDescent="0.3">
      <c r="A124" s="42" t="s">
        <v>28</v>
      </c>
      <c r="B124" s="29">
        <f t="shared" si="0"/>
        <v>2.1534535013558783E-3</v>
      </c>
      <c r="C124" s="29">
        <v>7.8851510606385254E-3</v>
      </c>
      <c r="D124" s="29">
        <v>1.3650676051120579E-2</v>
      </c>
      <c r="E124" s="29">
        <v>1.2346311475409835E-2</v>
      </c>
      <c r="F124" s="29">
        <v>1.1052631578947368E-2</v>
      </c>
      <c r="G124" s="29">
        <v>7.9318281247027934E-3</v>
      </c>
      <c r="H124" s="29">
        <v>8.1962974454442023E-3</v>
      </c>
      <c r="I124" s="29">
        <v>8.0677644828811759E-3</v>
      </c>
      <c r="J124" s="29">
        <f t="shared" si="1"/>
        <v>6.8690426854537924E-3</v>
      </c>
      <c r="K124" s="29">
        <f t="shared" si="2"/>
        <v>6.6222198326074877E-3</v>
      </c>
      <c r="L124" s="29">
        <f t="shared" si="3"/>
        <v>7.5242756894612619E-3</v>
      </c>
      <c r="M124" s="29">
        <f t="shared" si="4"/>
        <v>9.0105962598474743E-3</v>
      </c>
      <c r="N124" s="29">
        <f t="shared" si="5"/>
        <v>5.9809989923708074E-3</v>
      </c>
      <c r="O124" s="29">
        <f t="shared" si="6"/>
        <v>6.8239648392320147E-3</v>
      </c>
      <c r="P124" s="29">
        <f t="shared" si="7"/>
        <v>6.4645110973191779E-3</v>
      </c>
      <c r="Q124" s="29">
        <f t="shared" si="8"/>
        <v>6.9699883494355325E-3</v>
      </c>
      <c r="R124" s="29">
        <f t="shared" si="9"/>
        <v>7.3803998530430782E-3</v>
      </c>
      <c r="S124" s="29">
        <f t="shared" si="10"/>
        <v>8.40673937360179E-3</v>
      </c>
      <c r="T124" s="29">
        <f t="shared" si="11"/>
        <v>8.3961979168821928E-3</v>
      </c>
      <c r="U124" s="29">
        <f t="shared" si="12"/>
        <v>7.5618389017329214E-3</v>
      </c>
    </row>
    <row r="125" spans="1:39" x14ac:dyDescent="0.3">
      <c r="A125" s="42" t="s">
        <v>29</v>
      </c>
      <c r="B125" s="29">
        <f t="shared" si="0"/>
        <v>1.629712341149572E-2</v>
      </c>
      <c r="C125" s="29">
        <v>1.3970430683522606E-2</v>
      </c>
      <c r="D125" s="29">
        <v>1.5799222078162624E-2</v>
      </c>
      <c r="E125" s="29">
        <v>1.9894125683060111E-2</v>
      </c>
      <c r="F125" s="29">
        <v>2.6213921901528013E-2</v>
      </c>
      <c r="G125" s="29">
        <v>3.2792498050330014E-2</v>
      </c>
      <c r="H125" s="29">
        <v>1.9598717550935982E-2</v>
      </c>
      <c r="I125" s="29">
        <v>2.2367018125814476E-2</v>
      </c>
      <c r="J125" s="29">
        <f t="shared" si="1"/>
        <v>3.0377123912142562E-2</v>
      </c>
      <c r="K125" s="29">
        <f t="shared" si="2"/>
        <v>3.6838898148645986E-2</v>
      </c>
      <c r="L125" s="29">
        <f t="shared" si="3"/>
        <v>2.9574363604682477E-2</v>
      </c>
      <c r="M125" s="29">
        <f t="shared" si="4"/>
        <v>2.8307031453189364E-2</v>
      </c>
      <c r="N125" s="29">
        <f t="shared" si="5"/>
        <v>2.6155174895638404E-2</v>
      </c>
      <c r="O125" s="29">
        <f t="shared" si="6"/>
        <v>2.8587400724805305E-2</v>
      </c>
      <c r="P125" s="29">
        <f t="shared" si="7"/>
        <v>3.3014593208144073E-2</v>
      </c>
      <c r="Q125" s="29">
        <f t="shared" si="8"/>
        <v>3.0362693773307487E-2</v>
      </c>
      <c r="R125" s="29">
        <f t="shared" si="9"/>
        <v>2.961461012235559E-2</v>
      </c>
      <c r="S125" s="29">
        <f t="shared" si="10"/>
        <v>3.0992204977628637E-2</v>
      </c>
      <c r="T125" s="29">
        <f t="shared" si="11"/>
        <v>3.1031586091029847E-2</v>
      </c>
      <c r="U125" s="29">
        <f t="shared" si="12"/>
        <v>3.3545430366020826E-2</v>
      </c>
    </row>
    <row r="126" spans="1:39" x14ac:dyDescent="0.3">
      <c r="A126" s="42" t="s">
        <v>30</v>
      </c>
      <c r="B126" s="29">
        <f t="shared" si="0"/>
        <v>0.13936300313712979</v>
      </c>
      <c r="C126" s="29">
        <v>0.1110777801585601</v>
      </c>
      <c r="D126" s="29">
        <v>0.10170401926282645</v>
      </c>
      <c r="E126" s="29">
        <v>0.11149248633879781</v>
      </c>
      <c r="F126" s="29">
        <v>0.12466893039049236</v>
      </c>
      <c r="G126" s="29">
        <v>0.11926273942898447</v>
      </c>
      <c r="H126" s="29">
        <v>0.11832919640086875</v>
      </c>
      <c r="I126" s="29">
        <v>0.10553251984362043</v>
      </c>
      <c r="J126" s="29">
        <f t="shared" si="1"/>
        <v>0.11646290924160796</v>
      </c>
      <c r="K126" s="29">
        <f t="shared" si="2"/>
        <v>0.11126046203200889</v>
      </c>
      <c r="L126" s="29">
        <f t="shared" si="3"/>
        <v>0.1122305121259643</v>
      </c>
      <c r="M126" s="29">
        <f t="shared" si="4"/>
        <v>0.10498938696064367</v>
      </c>
      <c r="N126" s="29">
        <f t="shared" si="5"/>
        <v>0.10234633654815029</v>
      </c>
      <c r="O126" s="29">
        <f t="shared" si="6"/>
        <v>0.11306448711028863</v>
      </c>
      <c r="P126" s="29">
        <f t="shared" si="7"/>
        <v>0.10504143987784985</v>
      </c>
      <c r="Q126" s="29">
        <f t="shared" si="8"/>
        <v>0.10734290816404402</v>
      </c>
      <c r="R126" s="29">
        <f t="shared" si="9"/>
        <v>0.105706672123295</v>
      </c>
      <c r="S126" s="29">
        <f t="shared" si="10"/>
        <v>0.10310053131991051</v>
      </c>
      <c r="T126" s="29">
        <f t="shared" si="11"/>
        <v>0.10303446620623445</v>
      </c>
      <c r="U126" s="29">
        <f t="shared" si="12"/>
        <v>9.67407983305031E-2</v>
      </c>
    </row>
    <row r="127" spans="1:39" x14ac:dyDescent="0.3">
      <c r="A127" s="42" t="s">
        <v>40</v>
      </c>
      <c r="B127" s="29">
        <f t="shared" si="0"/>
        <v>0.53538576062104537</v>
      </c>
      <c r="C127" s="29">
        <v>0.6346046710949218</v>
      </c>
      <c r="D127" s="29">
        <v>0.62950546397481011</v>
      </c>
      <c r="E127" s="29">
        <v>0.60397882513661205</v>
      </c>
      <c r="F127" s="29">
        <v>0.55580645161290321</v>
      </c>
      <c r="G127" s="29">
        <v>0.56361630494740644</v>
      </c>
      <c r="H127" s="29">
        <v>0.57194384114179331</v>
      </c>
      <c r="I127" s="29">
        <v>0.57457647198199269</v>
      </c>
      <c r="J127" s="29">
        <f t="shared" si="1"/>
        <v>0.50073559883961871</v>
      </c>
      <c r="K127" s="29">
        <f t="shared" si="2"/>
        <v>0.48657633922970767</v>
      </c>
      <c r="L127" s="29">
        <f t="shared" si="3"/>
        <v>0.49181041993378638</v>
      </c>
      <c r="M127" s="29">
        <f t="shared" si="4"/>
        <v>0.51337746344164503</v>
      </c>
      <c r="N127" s="29">
        <f t="shared" si="5"/>
        <v>0.5154671081042177</v>
      </c>
      <c r="O127" s="29">
        <f t="shared" si="6"/>
        <v>0.50064898347341091</v>
      </c>
      <c r="P127" s="29">
        <f t="shared" si="7"/>
        <v>0.50203492044312381</v>
      </c>
      <c r="Q127" s="29">
        <f t="shared" si="8"/>
        <v>0.49229485594509481</v>
      </c>
      <c r="R127" s="29">
        <f t="shared" si="9"/>
        <v>0.48516711699352183</v>
      </c>
      <c r="S127" s="29">
        <f t="shared" si="10"/>
        <v>0.48912891498881433</v>
      </c>
      <c r="T127" s="29">
        <f t="shared" si="11"/>
        <v>0.50092486458079011</v>
      </c>
      <c r="U127" s="29">
        <f t="shared" si="12"/>
        <v>0.50005933261043023</v>
      </c>
    </row>
    <row r="128" spans="1:39" x14ac:dyDescent="0.3">
      <c r="A128" s="42" t="s">
        <v>31</v>
      </c>
      <c r="B128" s="29">
        <f t="shared" si="0"/>
        <v>5.8488860530653481E-4</v>
      </c>
      <c r="C128" s="29">
        <v>1.1570602099850011E-3</v>
      </c>
      <c r="D128" s="29">
        <v>0</v>
      </c>
      <c r="E128" s="29">
        <v>6.9501366120218577E-3</v>
      </c>
      <c r="F128" s="29">
        <v>6.2818336162988112E-3</v>
      </c>
      <c r="G128" s="29">
        <v>7.9128069541399577E-3</v>
      </c>
      <c r="H128" s="29">
        <v>4.5376977970834629E-3</v>
      </c>
      <c r="I128" s="29">
        <v>4.1701220234569361E-3</v>
      </c>
      <c r="J128" s="29">
        <f t="shared" si="1"/>
        <v>1.7405719021964361E-2</v>
      </c>
      <c r="K128" s="29">
        <f t="shared" si="2"/>
        <v>2.0207179597469399E-2</v>
      </c>
      <c r="L128" s="29">
        <f t="shared" si="3"/>
        <v>1.8977015317841246E-2</v>
      </c>
      <c r="M128" s="29">
        <f t="shared" si="4"/>
        <v>1.95649073351623E-2</v>
      </c>
      <c r="N128" s="29">
        <f t="shared" si="5"/>
        <v>2.4355837051964879E-2</v>
      </c>
      <c r="O128" s="29">
        <f t="shared" si="6"/>
        <v>2.4552137147556996E-2</v>
      </c>
      <c r="P128" s="29">
        <f t="shared" si="7"/>
        <v>2.5473578988416606E-2</v>
      </c>
      <c r="Q128" s="29">
        <f t="shared" si="8"/>
        <v>2.6597882548064937E-2</v>
      </c>
      <c r="R128" s="29">
        <f t="shared" si="9"/>
        <v>2.9544852089718132E-2</v>
      </c>
      <c r="S128" s="29">
        <f t="shared" si="10"/>
        <v>3.1049007270693513E-2</v>
      </c>
      <c r="T128" s="29">
        <f t="shared" si="11"/>
        <v>2.7770766003053914E-2</v>
      </c>
      <c r="U128" s="29">
        <f t="shared" si="12"/>
        <v>2.6585101376925751E-2</v>
      </c>
    </row>
    <row r="129" spans="1:33" x14ac:dyDescent="0.3">
      <c r="A129" s="42" t="s">
        <v>32</v>
      </c>
      <c r="B129" s="29">
        <f t="shared" si="0"/>
        <v>1.2309246557132983E-2</v>
      </c>
      <c r="C129" s="29">
        <v>2.2734090422112708E-2</v>
      </c>
      <c r="D129" s="29">
        <v>2.1244674939803667E-2</v>
      </c>
      <c r="E129" s="29">
        <v>2.3275273224043717E-2</v>
      </c>
      <c r="F129" s="29">
        <v>2.0645161290322581E-2</v>
      </c>
      <c r="G129" s="29">
        <v>2.0523843037300517E-2</v>
      </c>
      <c r="H129" s="29">
        <v>3.9662840004136932E-2</v>
      </c>
      <c r="I129" s="29">
        <v>3.8360383840777161E-2</v>
      </c>
      <c r="J129" s="29">
        <f t="shared" si="1"/>
        <v>3.2728968089515129E-2</v>
      </c>
      <c r="K129" s="29">
        <f t="shared" si="2"/>
        <v>3.9724357940391058E-2</v>
      </c>
      <c r="L129" s="29">
        <f t="shared" si="3"/>
        <v>4.9430531134660775E-2</v>
      </c>
      <c r="M129" s="29">
        <f t="shared" si="4"/>
        <v>3.6537380550871273E-2</v>
      </c>
      <c r="N129" s="29">
        <f t="shared" si="5"/>
        <v>3.7044767525550595E-2</v>
      </c>
      <c r="O129" s="29">
        <f t="shared" si="6"/>
        <v>4.2832909245122987E-2</v>
      </c>
      <c r="P129" s="29">
        <f t="shared" si="7"/>
        <v>4.1450862575588644E-2</v>
      </c>
      <c r="Q129" s="29">
        <f t="shared" si="8"/>
        <v>4.2262549794716039E-2</v>
      </c>
      <c r="R129" s="29">
        <f t="shared" si="9"/>
        <v>4.28360825749085E-2</v>
      </c>
      <c r="S129" s="29">
        <f t="shared" si="10"/>
        <v>4.3475601230425057E-2</v>
      </c>
      <c r="T129" s="29">
        <f t="shared" si="11"/>
        <v>4.1736841887468602E-2</v>
      </c>
      <c r="U129" s="29">
        <f t="shared" si="12"/>
        <v>4.2461689547230806E-2</v>
      </c>
    </row>
    <row r="130" spans="1:33" x14ac:dyDescent="0.3">
      <c r="A130" s="42" t="s">
        <v>75</v>
      </c>
      <c r="B130" s="48">
        <v>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29">
        <f>J108/$J$116</f>
        <v>1.9508910070451718E-2</v>
      </c>
      <c r="K130" s="29">
        <f t="shared" si="2"/>
        <v>1.8827177088373927E-2</v>
      </c>
      <c r="L130" s="29">
        <f>L108/$L$116</f>
        <v>2.2929240127358266E-2</v>
      </c>
      <c r="M130" s="29">
        <f t="shared" si="4"/>
        <v>1.8012802765263059E-2</v>
      </c>
      <c r="N130" s="29">
        <f t="shared" si="5"/>
        <v>2.6047214625017995E-2</v>
      </c>
      <c r="O130" s="29">
        <f t="shared" si="6"/>
        <v>2.1647775464569356E-2</v>
      </c>
      <c r="P130" s="29">
        <f t="shared" si="7"/>
        <v>2.3144817131778263E-2</v>
      </c>
      <c r="Q130" s="29">
        <f t="shared" si="8"/>
        <v>2.238027645924592E-2</v>
      </c>
      <c r="R130" s="29">
        <f>R108/$R$116</f>
        <v>2.255509721944482E-2</v>
      </c>
      <c r="S130" s="29">
        <f t="shared" si="10"/>
        <v>2.2310192953020135E-2</v>
      </c>
      <c r="T130" s="29">
        <f t="shared" si="11"/>
        <v>2.1712592641636701E-2</v>
      </c>
      <c r="U130" s="29">
        <f t="shared" si="12"/>
        <v>2.3115166642797225E-2</v>
      </c>
    </row>
    <row r="131" spans="1:33" x14ac:dyDescent="0.3">
      <c r="A131" s="42" t="s">
        <v>33</v>
      </c>
      <c r="B131" s="29">
        <f t="shared" ref="B131:B137" si="13">+B109/$B$116</f>
        <v>0.12686765566012656</v>
      </c>
      <c r="C131" s="29">
        <v>9.1043496893079071E-2</v>
      </c>
      <c r="D131" s="29">
        <v>0.11435451009446193</v>
      </c>
      <c r="E131" s="29">
        <v>9.8548497267759563E-2</v>
      </c>
      <c r="F131" s="29">
        <v>0.12047538200339558</v>
      </c>
      <c r="G131" s="29">
        <v>0.13177866965933083</v>
      </c>
      <c r="H131" s="29">
        <v>0.11090857379253284</v>
      </c>
      <c r="I131" s="29">
        <v>0.11984362042412036</v>
      </c>
      <c r="J131" s="29">
        <f t="shared" si="1"/>
        <v>0.1125984251968504</v>
      </c>
      <c r="K131" s="29">
        <f t="shared" si="2"/>
        <v>0.11769449970428518</v>
      </c>
      <c r="L131" s="29">
        <f t="shared" si="3"/>
        <v>0.10526857704066277</v>
      </c>
      <c r="M131" s="29">
        <f t="shared" si="4"/>
        <v>0.10559344927973958</v>
      </c>
      <c r="N131" s="29">
        <f t="shared" si="5"/>
        <v>0.1058730387217504</v>
      </c>
      <c r="O131" s="29">
        <f t="shared" si="6"/>
        <v>0.10798827974400493</v>
      </c>
      <c r="P131" s="29">
        <f t="shared" si="7"/>
        <v>0.11265934717774934</v>
      </c>
      <c r="Q131" s="29">
        <f t="shared" si="8"/>
        <v>0.11278662169243528</v>
      </c>
      <c r="R131" s="29">
        <f t="shared" si="9"/>
        <v>0.11352887284970864</v>
      </c>
      <c r="S131" s="29">
        <f t="shared" si="10"/>
        <v>0.10977261605145414</v>
      </c>
      <c r="T131" s="29">
        <f t="shared" si="11"/>
        <v>0.10795466301410678</v>
      </c>
      <c r="U131" s="29">
        <f t="shared" si="12"/>
        <v>0.10929476031671338</v>
      </c>
    </row>
    <row r="132" spans="1:33" x14ac:dyDescent="0.3">
      <c r="A132" s="42" t="s">
        <v>34</v>
      </c>
      <c r="B132" s="29">
        <f t="shared" si="13"/>
        <v>2.9457117030892752E-2</v>
      </c>
      <c r="C132" s="29">
        <v>2.5669595028926507E-2</v>
      </c>
      <c r="D132" s="29">
        <v>2.6616040007408779E-2</v>
      </c>
      <c r="E132" s="29">
        <v>3.8473360655737705E-2</v>
      </c>
      <c r="F132" s="29">
        <v>4.4804753820033953E-2</v>
      </c>
      <c r="G132" s="29">
        <v>4.3748692294523807E-2</v>
      </c>
      <c r="H132" s="29">
        <v>3.8835453511221432E-2</v>
      </c>
      <c r="I132" s="29">
        <v>3.6843975832247362E-2</v>
      </c>
      <c r="J132" s="29">
        <f t="shared" si="1"/>
        <v>4.9150435142975547E-2</v>
      </c>
      <c r="K132" s="29">
        <f t="shared" si="2"/>
        <v>5.2027886803950034E-2</v>
      </c>
      <c r="L132" s="29">
        <f t="shared" si="3"/>
        <v>4.6650509274659822E-2</v>
      </c>
      <c r="M132" s="29">
        <f t="shared" si="4"/>
        <v>4.9591838446888657E-2</v>
      </c>
      <c r="N132" s="29">
        <f t="shared" si="5"/>
        <v>4.5746365337555779E-2</v>
      </c>
      <c r="O132" s="29">
        <f t="shared" si="6"/>
        <v>4.3771043771043773E-2</v>
      </c>
      <c r="P132" s="29">
        <f t="shared" si="7"/>
        <v>4.2565812238082944E-2</v>
      </c>
      <c r="Q132" s="29">
        <f t="shared" si="8"/>
        <v>4.7614686833844636E-2</v>
      </c>
      <c r="R132" s="29">
        <f t="shared" si="9"/>
        <v>4.7486618084072382E-2</v>
      </c>
      <c r="S132" s="29">
        <f t="shared" si="10"/>
        <v>4.967578998881432E-2</v>
      </c>
      <c r="T132" s="29">
        <f t="shared" si="11"/>
        <v>4.4964557202977776E-2</v>
      </c>
      <c r="U132" s="29">
        <f t="shared" si="12"/>
        <v>4.5473331014587635E-2</v>
      </c>
    </row>
    <row r="133" spans="1:33" x14ac:dyDescent="0.3">
      <c r="A133" s="42" t="s">
        <v>38</v>
      </c>
      <c r="B133" s="29">
        <f t="shared" si="13"/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f t="shared" si="1"/>
        <v>1.7001657687525901E-2</v>
      </c>
      <c r="K133" s="29">
        <f t="shared" si="2"/>
        <v>1.6031327849167519E-2</v>
      </c>
      <c r="L133" s="29">
        <f t="shared" si="3"/>
        <v>1.8311710941088882E-2</v>
      </c>
      <c r="M133" s="29">
        <f t="shared" si="4"/>
        <v>1.6485867458659487E-2</v>
      </c>
      <c r="N133" s="29">
        <f t="shared" si="5"/>
        <v>1.6546710810421764E-2</v>
      </c>
      <c r="O133" s="29">
        <f t="shared" si="6"/>
        <v>1.4541085151772175E-2</v>
      </c>
      <c r="P133" s="29">
        <f t="shared" si="7"/>
        <v>1.52028604225824E-2</v>
      </c>
      <c r="Q133" s="29">
        <f t="shared" si="8"/>
        <v>1.5598528671072514E-2</v>
      </c>
      <c r="R133" s="29">
        <f t="shared" si="9"/>
        <v>1.5407224141859936E-2</v>
      </c>
      <c r="S133" s="29">
        <f t="shared" si="10"/>
        <v>1.5275447427293065E-2</v>
      </c>
      <c r="T133" s="29">
        <f t="shared" si="11"/>
        <v>1.586960030125343E-2</v>
      </c>
      <c r="U133" s="29">
        <f t="shared" si="12"/>
        <v>1.5340548724348875E-2</v>
      </c>
    </row>
    <row r="134" spans="1:33" x14ac:dyDescent="0.3">
      <c r="A134" s="42" t="s">
        <v>35</v>
      </c>
      <c r="B134" s="29">
        <f t="shared" si="13"/>
        <v>4.5275695219864943E-2</v>
      </c>
      <c r="C134" s="29">
        <v>4.527533747589458E-2</v>
      </c>
      <c r="D134" s="29">
        <v>2.7245786256714206E-2</v>
      </c>
      <c r="E134" s="29">
        <v>3.1967213114754096E-2</v>
      </c>
      <c r="F134" s="29">
        <v>3.463497453310696E-2</v>
      </c>
      <c r="G134" s="29">
        <v>2.139881688319099E-2</v>
      </c>
      <c r="H134" s="29">
        <v>2.7536456717344088E-2</v>
      </c>
      <c r="I134" s="29">
        <v>2.8349721596967185E-2</v>
      </c>
      <c r="J134" s="29">
        <f t="shared" si="1"/>
        <v>2.2793203481143803E-2</v>
      </c>
      <c r="K134" s="29">
        <f t="shared" si="2"/>
        <v>2.4840045163718478E-2</v>
      </c>
      <c r="L134" s="29">
        <f t="shared" si="3"/>
        <v>2.7483406992032187E-2</v>
      </c>
      <c r="M134" s="29">
        <f t="shared" si="4"/>
        <v>2.9297022476152124E-2</v>
      </c>
      <c r="N134" s="29">
        <f t="shared" si="5"/>
        <v>2.7573053116453146E-2</v>
      </c>
      <c r="O134" s="29">
        <f t="shared" si="6"/>
        <v>3.1093376513223841E-2</v>
      </c>
      <c r="P134" s="29">
        <f t="shared" si="7"/>
        <v>2.8109913165743034E-2</v>
      </c>
      <c r="Q134" s="29">
        <f t="shared" si="8"/>
        <v>2.8520988822580726E-2</v>
      </c>
      <c r="R134" s="29">
        <f t="shared" si="9"/>
        <v>3.0088964744290306E-2</v>
      </c>
      <c r="S134" s="29">
        <f t="shared" si="10"/>
        <v>3.4291107382550333E-2</v>
      </c>
      <c r="T134" s="29">
        <f t="shared" si="11"/>
        <v>3.5264858870216881E-2</v>
      </c>
      <c r="U134" s="29">
        <f t="shared" si="12"/>
        <v>3.530085725392311E-2</v>
      </c>
    </row>
    <row r="135" spans="1:33" x14ac:dyDescent="0.3">
      <c r="A135" s="42" t="s">
        <v>36</v>
      </c>
      <c r="B135" s="29">
        <f t="shared" si="13"/>
        <v>0</v>
      </c>
      <c r="C135" s="29">
        <v>0</v>
      </c>
      <c r="D135" s="29">
        <v>0</v>
      </c>
      <c r="E135" s="29">
        <v>8.5382513661202186E-5</v>
      </c>
      <c r="F135" s="29">
        <v>1.7657045840407471E-3</v>
      </c>
      <c r="G135" s="29">
        <v>8.1791033420196681E-4</v>
      </c>
      <c r="H135" s="29">
        <v>1.0471610300961836E-3</v>
      </c>
      <c r="I135" s="29">
        <v>1.2083876317971803E-3</v>
      </c>
      <c r="J135" s="29">
        <f t="shared" si="1"/>
        <v>1.6162453377538335E-3</v>
      </c>
      <c r="K135" s="29">
        <f t="shared" si="2"/>
        <v>1.1918203487642704E-3</v>
      </c>
      <c r="L135" s="29">
        <f t="shared" si="3"/>
        <v>1.5761377496871485E-3</v>
      </c>
      <c r="M135" s="29">
        <f t="shared" si="4"/>
        <v>2.2232849244502614E-3</v>
      </c>
      <c r="N135" s="29">
        <f t="shared" si="5"/>
        <v>1.605009356556787E-3</v>
      </c>
      <c r="O135" s="29">
        <f t="shared" si="6"/>
        <v>1.1116251574266841E-3</v>
      </c>
      <c r="P135" s="29">
        <f t="shared" si="7"/>
        <v>1.1588885654497422E-3</v>
      </c>
      <c r="Q135" s="29">
        <f t="shared" si="8"/>
        <v>2.0757337566202172E-3</v>
      </c>
      <c r="R135" s="29">
        <f t="shared" si="9"/>
        <v>1.8695152746838798E-3</v>
      </c>
      <c r="S135" s="29">
        <f t="shared" si="10"/>
        <v>1.9487555928411632E-3</v>
      </c>
      <c r="T135" s="29">
        <f t="shared" si="11"/>
        <v>2.2883673967648362E-3</v>
      </c>
      <c r="U135" s="29">
        <f t="shared" si="12"/>
        <v>2.2546391963500214E-3</v>
      </c>
    </row>
    <row r="136" spans="1:33" x14ac:dyDescent="0.3">
      <c r="A136" s="42" t="s">
        <v>37</v>
      </c>
      <c r="B136" s="29">
        <f t="shared" si="13"/>
        <v>6.4869463497633862E-3</v>
      </c>
      <c r="C136" s="29">
        <v>8.7850867795157481E-3</v>
      </c>
      <c r="D136" s="29">
        <v>6.5567697721800331E-3</v>
      </c>
      <c r="E136" s="29">
        <v>7.4453551912568305E-3</v>
      </c>
      <c r="F136" s="29">
        <v>8.2003395585738548E-3</v>
      </c>
      <c r="G136" s="29">
        <v>9.0350560173473073E-3</v>
      </c>
      <c r="H136" s="29">
        <v>1.4647326507394767E-2</v>
      </c>
      <c r="I136" s="29">
        <v>9.8092643051771126E-3</v>
      </c>
      <c r="J136" s="29">
        <f t="shared" si="1"/>
        <v>7.5942809780356405E-3</v>
      </c>
      <c r="K136" s="29">
        <f t="shared" si="2"/>
        <v>6.9268957112389555E-3</v>
      </c>
      <c r="L136" s="29">
        <f t="shared" si="3"/>
        <v>8.1578989054158953E-3</v>
      </c>
      <c r="M136" s="29">
        <f t="shared" si="4"/>
        <v>6.3090953327796092E-3</v>
      </c>
      <c r="N136" s="29">
        <f t="shared" si="5"/>
        <v>7.8091262415431123E-3</v>
      </c>
      <c r="O136" s="29">
        <f t="shared" si="6"/>
        <v>6.4384301025522403E-3</v>
      </c>
      <c r="P136" s="29">
        <f t="shared" si="7"/>
        <v>6.6677285234880901E-3</v>
      </c>
      <c r="Q136" s="29">
        <f t="shared" si="8"/>
        <v>6.2984274281760507E-3</v>
      </c>
      <c r="R136" s="29">
        <f t="shared" si="9"/>
        <v>6.5479539969027431E-3</v>
      </c>
      <c r="S136" s="29">
        <f t="shared" si="10"/>
        <v>5.2432885906040271E-3</v>
      </c>
      <c r="T136" s="29">
        <f t="shared" si="11"/>
        <v>6.2195591271926743E-3</v>
      </c>
      <c r="U136" s="29">
        <f t="shared" si="12"/>
        <v>5.5854491887799987E-3</v>
      </c>
    </row>
    <row r="137" spans="1:33" x14ac:dyDescent="0.3">
      <c r="A137" s="42" t="s">
        <v>41</v>
      </c>
      <c r="B137" s="29">
        <f t="shared" si="13"/>
        <v>4.096878821715319E-2</v>
      </c>
      <c r="C137" s="29">
        <v>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f t="shared" si="1"/>
        <v>0</v>
      </c>
      <c r="K137" s="29">
        <f t="shared" si="2"/>
        <v>0</v>
      </c>
      <c r="L137" s="29">
        <f t="shared" si="3"/>
        <v>0</v>
      </c>
      <c r="M137" s="29">
        <f t="shared" si="4"/>
        <v>0</v>
      </c>
      <c r="N137" s="29">
        <f t="shared" si="5"/>
        <v>0</v>
      </c>
      <c r="O137" s="29">
        <f t="shared" si="6"/>
        <v>0</v>
      </c>
      <c r="P137" s="29">
        <f t="shared" si="7"/>
        <v>0</v>
      </c>
      <c r="Q137" s="29">
        <f t="shared" si="8"/>
        <v>0</v>
      </c>
      <c r="R137" s="29">
        <f t="shared" si="9"/>
        <v>0</v>
      </c>
      <c r="S137" s="29">
        <f t="shared" si="10"/>
        <v>0</v>
      </c>
      <c r="T137" s="29">
        <f t="shared" si="11"/>
        <v>0</v>
      </c>
      <c r="U137" s="29">
        <f t="shared" si="12"/>
        <v>0</v>
      </c>
      <c r="V137" s="45"/>
      <c r="W137" s="45"/>
      <c r="X137" s="45"/>
      <c r="Y137" s="45"/>
      <c r="Z137" s="45"/>
      <c r="AA137" s="45"/>
      <c r="AB137" s="45"/>
    </row>
    <row r="138" spans="1:33" x14ac:dyDescent="0.3">
      <c r="B138" s="67"/>
    </row>
    <row r="139" spans="1:33" ht="15.6" x14ac:dyDescent="0.3">
      <c r="A139" s="39" t="s">
        <v>87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</row>
    <row r="140" spans="1:33" x14ac:dyDescent="0.3">
      <c r="A140" s="1" t="s">
        <v>25</v>
      </c>
      <c r="B140" s="33">
        <v>1999</v>
      </c>
      <c r="C140" s="33">
        <v>2000</v>
      </c>
      <c r="D140" s="33">
        <v>2001</v>
      </c>
      <c r="E140" s="33">
        <v>2002</v>
      </c>
      <c r="F140" s="33">
        <v>2003</v>
      </c>
      <c r="G140" s="33">
        <v>2004</v>
      </c>
      <c r="H140" s="33">
        <v>2005</v>
      </c>
      <c r="I140" s="33">
        <v>2006</v>
      </c>
      <c r="J140" s="33">
        <v>2007</v>
      </c>
      <c r="K140" s="33">
        <v>2008</v>
      </c>
      <c r="L140" s="33">
        <v>2009</v>
      </c>
      <c r="M140" s="33">
        <v>2010</v>
      </c>
      <c r="N140" s="33">
        <v>2011</v>
      </c>
      <c r="O140" s="33">
        <v>2012</v>
      </c>
      <c r="P140" s="33">
        <v>2013</v>
      </c>
      <c r="Q140" s="33">
        <v>2014</v>
      </c>
      <c r="R140" s="33">
        <v>2015</v>
      </c>
      <c r="S140" s="33">
        <v>2016</v>
      </c>
      <c r="T140" s="61">
        <v>2017</v>
      </c>
      <c r="U140" s="75">
        <v>2018</v>
      </c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</row>
    <row r="141" spans="1:33" x14ac:dyDescent="0.3">
      <c r="A141" s="42" t="s">
        <v>42</v>
      </c>
      <c r="B141" s="48">
        <f>SUM(B99:B104,B106:B114)</f>
        <v>15935</v>
      </c>
      <c r="C141" s="48">
        <f t="shared" ref="C141:I141" si="14">SUM(C99:C104,C106:C115)</f>
        <v>17053</v>
      </c>
      <c r="D141" s="48">
        <f t="shared" si="14"/>
        <v>20003</v>
      </c>
      <c r="E141" s="48">
        <f t="shared" si="14"/>
        <v>23191</v>
      </c>
      <c r="F141" s="48">
        <f t="shared" si="14"/>
        <v>26163</v>
      </c>
      <c r="G141" s="48">
        <f t="shared" si="14"/>
        <v>22942</v>
      </c>
      <c r="H141" s="48">
        <f t="shared" si="14"/>
        <v>33111</v>
      </c>
      <c r="I141" s="48">
        <f t="shared" si="14"/>
        <v>35910</v>
      </c>
      <c r="J141" s="48">
        <v>48189</v>
      </c>
      <c r="K141" s="48">
        <v>57295</v>
      </c>
      <c r="L141" s="48">
        <v>64163</v>
      </c>
      <c r="M141" s="48">
        <v>58002</v>
      </c>
      <c r="N141" s="48">
        <v>67321</v>
      </c>
      <c r="O141" s="48">
        <v>77713</v>
      </c>
      <c r="P141" s="48">
        <v>90665</v>
      </c>
      <c r="Q141" s="48">
        <v>99793</v>
      </c>
      <c r="R141" s="48">
        <v>110704</v>
      </c>
      <c r="S141" s="48">
        <v>116920</v>
      </c>
      <c r="T141" s="48">
        <v>120605</v>
      </c>
      <c r="U141" s="48">
        <v>122178</v>
      </c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</row>
    <row r="142" spans="1:33" x14ac:dyDescent="0.3">
      <c r="A142" s="42" t="s">
        <v>40</v>
      </c>
      <c r="B142" s="48">
        <f t="shared" ref="B142:I142" si="15">+B105</f>
        <v>20138</v>
      </c>
      <c r="C142" s="48">
        <f t="shared" si="15"/>
        <v>29617</v>
      </c>
      <c r="D142" s="48">
        <f t="shared" si="15"/>
        <v>33987</v>
      </c>
      <c r="E142" s="48">
        <f t="shared" si="15"/>
        <v>35369</v>
      </c>
      <c r="F142" s="48">
        <f t="shared" si="15"/>
        <v>32737</v>
      </c>
      <c r="G142" s="48">
        <f t="shared" si="15"/>
        <v>29631</v>
      </c>
      <c r="H142" s="48">
        <f t="shared" si="15"/>
        <v>44241</v>
      </c>
      <c r="I142" s="48">
        <f t="shared" si="15"/>
        <v>48500</v>
      </c>
      <c r="J142" s="48">
        <v>48331</v>
      </c>
      <c r="K142" s="48">
        <v>54299</v>
      </c>
      <c r="L142" s="48">
        <v>62095</v>
      </c>
      <c r="M142" s="48">
        <v>61191</v>
      </c>
      <c r="N142" s="48">
        <v>71619</v>
      </c>
      <c r="O142" s="48">
        <v>77915</v>
      </c>
      <c r="P142" s="48">
        <v>91406</v>
      </c>
      <c r="Q142" s="48">
        <v>96764</v>
      </c>
      <c r="R142" s="48">
        <v>104325</v>
      </c>
      <c r="S142" s="48">
        <v>111944</v>
      </c>
      <c r="T142" s="48">
        <v>121052</v>
      </c>
      <c r="U142" s="48">
        <v>122207</v>
      </c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</row>
    <row r="143" spans="1:33" x14ac:dyDescent="0.3">
      <c r="A143" s="41" t="s">
        <v>15</v>
      </c>
      <c r="B143" s="52">
        <f>SUM(B141:B142)</f>
        <v>36073</v>
      </c>
      <c r="C143" s="52">
        <f t="shared" ref="C143:T143" si="16">SUM(C141:C142)</f>
        <v>46670</v>
      </c>
      <c r="D143" s="52">
        <f t="shared" si="16"/>
        <v>53990</v>
      </c>
      <c r="E143" s="52">
        <f t="shared" si="16"/>
        <v>58560</v>
      </c>
      <c r="F143" s="52">
        <f t="shared" si="16"/>
        <v>58900</v>
      </c>
      <c r="G143" s="52">
        <f t="shared" si="16"/>
        <v>52573</v>
      </c>
      <c r="H143" s="52">
        <f t="shared" si="16"/>
        <v>77352</v>
      </c>
      <c r="I143" s="52">
        <f t="shared" si="16"/>
        <v>84410</v>
      </c>
      <c r="J143" s="52">
        <f t="shared" si="16"/>
        <v>96520</v>
      </c>
      <c r="K143" s="52">
        <f t="shared" si="16"/>
        <v>111594</v>
      </c>
      <c r="L143" s="52">
        <f t="shared" si="16"/>
        <v>126258</v>
      </c>
      <c r="M143" s="52">
        <f t="shared" si="16"/>
        <v>119193</v>
      </c>
      <c r="N143" s="52">
        <f t="shared" si="16"/>
        <v>138940</v>
      </c>
      <c r="O143" s="52">
        <f t="shared" si="16"/>
        <v>155628</v>
      </c>
      <c r="P143" s="52">
        <f t="shared" si="16"/>
        <v>182071</v>
      </c>
      <c r="Q143" s="52">
        <f t="shared" si="16"/>
        <v>196557</v>
      </c>
      <c r="R143" s="52">
        <f t="shared" si="16"/>
        <v>215029</v>
      </c>
      <c r="S143" s="52">
        <f t="shared" si="16"/>
        <v>228864</v>
      </c>
      <c r="T143" s="52">
        <f t="shared" si="16"/>
        <v>241657</v>
      </c>
      <c r="U143" s="52">
        <f t="shared" ref="U143" si="17">SUM(U141:U142)</f>
        <v>244385</v>
      </c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</row>
    <row r="146" spans="1:41" ht="15.6" x14ac:dyDescent="0.3">
      <c r="A146" s="39" t="s">
        <v>88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</row>
    <row r="147" spans="1:41" x14ac:dyDescent="0.3">
      <c r="A147" s="80" t="s">
        <v>25</v>
      </c>
      <c r="B147" s="79">
        <v>1999</v>
      </c>
      <c r="C147" s="79"/>
      <c r="D147" s="79">
        <v>2000</v>
      </c>
      <c r="E147" s="79"/>
      <c r="F147" s="79">
        <v>2001</v>
      </c>
      <c r="G147" s="79"/>
      <c r="H147" s="79">
        <v>2002</v>
      </c>
      <c r="I147" s="79"/>
      <c r="J147" s="79">
        <v>2003</v>
      </c>
      <c r="K147" s="79"/>
      <c r="L147" s="79">
        <v>2004</v>
      </c>
      <c r="M147" s="79"/>
      <c r="N147" s="79">
        <v>2005</v>
      </c>
      <c r="O147" s="79"/>
      <c r="P147" s="79">
        <v>2006</v>
      </c>
      <c r="Q147" s="79"/>
      <c r="R147" s="79">
        <v>2007</v>
      </c>
      <c r="S147" s="79"/>
      <c r="T147" s="79">
        <v>2008</v>
      </c>
      <c r="U147" s="79"/>
      <c r="V147" s="79">
        <v>2009</v>
      </c>
      <c r="W147" s="79"/>
      <c r="X147" s="79">
        <v>2010</v>
      </c>
      <c r="Y147" s="79"/>
      <c r="Z147" s="79">
        <v>2011</v>
      </c>
      <c r="AA147" s="79"/>
      <c r="AB147" s="79">
        <v>2012</v>
      </c>
      <c r="AC147" s="79"/>
      <c r="AD147" s="79">
        <v>2013</v>
      </c>
      <c r="AE147" s="79"/>
      <c r="AF147" s="79">
        <v>2014</v>
      </c>
      <c r="AG147" s="79"/>
      <c r="AH147" s="79">
        <v>2015</v>
      </c>
      <c r="AI147" s="79"/>
      <c r="AJ147" s="79">
        <v>2016</v>
      </c>
      <c r="AK147" s="79"/>
      <c r="AL147" s="79">
        <v>2017</v>
      </c>
      <c r="AM147" s="79"/>
      <c r="AN147" s="79">
        <v>2018</v>
      </c>
      <c r="AO147" s="79"/>
    </row>
    <row r="148" spans="1:41" x14ac:dyDescent="0.3">
      <c r="A148" s="80"/>
      <c r="B148" s="33" t="s">
        <v>66</v>
      </c>
      <c r="C148" s="33" t="s">
        <v>67</v>
      </c>
      <c r="D148" s="33" t="s">
        <v>66</v>
      </c>
      <c r="E148" s="33" t="s">
        <v>67</v>
      </c>
      <c r="F148" s="33" t="s">
        <v>66</v>
      </c>
      <c r="G148" s="33" t="s">
        <v>67</v>
      </c>
      <c r="H148" s="33" t="s">
        <v>66</v>
      </c>
      <c r="I148" s="33" t="s">
        <v>67</v>
      </c>
      <c r="J148" s="33" t="s">
        <v>66</v>
      </c>
      <c r="K148" s="33" t="s">
        <v>67</v>
      </c>
      <c r="L148" s="33" t="s">
        <v>66</v>
      </c>
      <c r="M148" s="33" t="s">
        <v>67</v>
      </c>
      <c r="N148" s="33" t="s">
        <v>66</v>
      </c>
      <c r="O148" s="33" t="s">
        <v>67</v>
      </c>
      <c r="P148" s="33" t="s">
        <v>66</v>
      </c>
      <c r="Q148" s="33" t="s">
        <v>67</v>
      </c>
      <c r="R148" s="33" t="s">
        <v>66</v>
      </c>
      <c r="S148" s="33" t="s">
        <v>67</v>
      </c>
      <c r="T148" s="33" t="s">
        <v>66</v>
      </c>
      <c r="U148" s="33" t="s">
        <v>67</v>
      </c>
      <c r="V148" s="33" t="s">
        <v>66</v>
      </c>
      <c r="W148" s="33" t="s">
        <v>67</v>
      </c>
      <c r="X148" s="33" t="s">
        <v>66</v>
      </c>
      <c r="Y148" s="33" t="s">
        <v>67</v>
      </c>
      <c r="Z148" s="33" t="s">
        <v>66</v>
      </c>
      <c r="AA148" s="33" t="s">
        <v>67</v>
      </c>
      <c r="AB148" s="33" t="s">
        <v>66</v>
      </c>
      <c r="AC148" s="33" t="s">
        <v>67</v>
      </c>
      <c r="AD148" s="33" t="s">
        <v>66</v>
      </c>
      <c r="AE148" s="33" t="s">
        <v>67</v>
      </c>
      <c r="AF148" s="33" t="s">
        <v>66</v>
      </c>
      <c r="AG148" s="33" t="s">
        <v>67</v>
      </c>
      <c r="AH148" s="33" t="s">
        <v>66</v>
      </c>
      <c r="AI148" s="33" t="s">
        <v>67</v>
      </c>
      <c r="AJ148" s="33" t="s">
        <v>66</v>
      </c>
      <c r="AK148" s="33" t="s">
        <v>67</v>
      </c>
      <c r="AL148" s="61" t="s">
        <v>66</v>
      </c>
      <c r="AM148" s="61" t="s">
        <v>67</v>
      </c>
      <c r="AN148" s="75" t="s">
        <v>66</v>
      </c>
      <c r="AO148" s="75" t="s">
        <v>67</v>
      </c>
    </row>
    <row r="149" spans="1:41" x14ac:dyDescent="0.3">
      <c r="A149" s="42" t="s">
        <v>39</v>
      </c>
      <c r="B149" s="48">
        <v>0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727</v>
      </c>
      <c r="S149" s="48">
        <v>1039</v>
      </c>
      <c r="T149" s="48">
        <v>791</v>
      </c>
      <c r="U149" s="48">
        <v>1024</v>
      </c>
      <c r="V149" s="48">
        <v>922</v>
      </c>
      <c r="W149" s="48">
        <v>1033</v>
      </c>
      <c r="X149" s="48">
        <v>914</v>
      </c>
      <c r="Y149" s="48">
        <v>962</v>
      </c>
      <c r="Z149" s="48">
        <v>946</v>
      </c>
      <c r="AA149" s="48">
        <v>1137</v>
      </c>
      <c r="AB149" s="48">
        <v>975</v>
      </c>
      <c r="AC149" s="48">
        <v>1107</v>
      </c>
      <c r="AD149" s="48">
        <v>1036</v>
      </c>
      <c r="AE149" s="48">
        <v>1334</v>
      </c>
      <c r="AF149" s="48">
        <v>1235</v>
      </c>
      <c r="AG149" s="48">
        <v>1541</v>
      </c>
      <c r="AH149" s="48">
        <v>1190</v>
      </c>
      <c r="AI149" s="48">
        <v>1386</v>
      </c>
      <c r="AJ149" s="48">
        <v>1036</v>
      </c>
      <c r="AK149" s="48">
        <v>1480</v>
      </c>
      <c r="AL149" s="48">
        <v>1099</v>
      </c>
      <c r="AM149" s="48">
        <v>1657</v>
      </c>
      <c r="AN149" s="48">
        <v>1288</v>
      </c>
      <c r="AO149" s="48">
        <v>1814</v>
      </c>
    </row>
    <row r="150" spans="1:41" x14ac:dyDescent="0.3">
      <c r="A150" s="42" t="s">
        <v>26</v>
      </c>
      <c r="B150" s="48">
        <v>376</v>
      </c>
      <c r="C150" s="48">
        <v>416</v>
      </c>
      <c r="D150" s="48">
        <v>399</v>
      </c>
      <c r="E150" s="48">
        <v>437</v>
      </c>
      <c r="F150" s="48">
        <v>382</v>
      </c>
      <c r="G150" s="48">
        <v>431</v>
      </c>
      <c r="H150" s="48">
        <v>325</v>
      </c>
      <c r="I150" s="48">
        <v>283</v>
      </c>
      <c r="J150" s="48">
        <v>369</v>
      </c>
      <c r="K150" s="48">
        <v>367</v>
      </c>
      <c r="L150" s="48">
        <v>415</v>
      </c>
      <c r="M150" s="48">
        <v>566</v>
      </c>
      <c r="N150" s="48">
        <v>656</v>
      </c>
      <c r="O150" s="48">
        <v>947</v>
      </c>
      <c r="P150" s="48">
        <v>902</v>
      </c>
      <c r="Q150" s="48">
        <v>1231</v>
      </c>
      <c r="R150" s="48">
        <v>467</v>
      </c>
      <c r="S150" s="48">
        <v>645</v>
      </c>
      <c r="T150" s="48">
        <v>591</v>
      </c>
      <c r="U150" s="48">
        <v>884</v>
      </c>
      <c r="V150" s="48">
        <v>609</v>
      </c>
      <c r="W150" s="48">
        <v>800</v>
      </c>
      <c r="X150" s="48">
        <v>626</v>
      </c>
      <c r="Y150" s="48">
        <v>685</v>
      </c>
      <c r="Z150" s="48">
        <v>685</v>
      </c>
      <c r="AA150" s="48">
        <v>846</v>
      </c>
      <c r="AB150" s="48">
        <v>695</v>
      </c>
      <c r="AC150" s="48">
        <v>897</v>
      </c>
      <c r="AD150" s="48">
        <v>874</v>
      </c>
      <c r="AE150" s="48">
        <v>1034</v>
      </c>
      <c r="AF150" s="48">
        <v>958</v>
      </c>
      <c r="AG150" s="48">
        <v>1247</v>
      </c>
      <c r="AH150" s="48">
        <v>1045</v>
      </c>
      <c r="AI150" s="48">
        <v>1508</v>
      </c>
      <c r="AJ150" s="48">
        <v>1091</v>
      </c>
      <c r="AK150" s="48">
        <v>1460</v>
      </c>
      <c r="AL150" s="48">
        <v>1288</v>
      </c>
      <c r="AM150" s="48">
        <v>1589</v>
      </c>
      <c r="AN150" s="48">
        <v>1446</v>
      </c>
      <c r="AO150" s="48">
        <v>1867</v>
      </c>
    </row>
    <row r="151" spans="1:41" x14ac:dyDescent="0.3">
      <c r="A151" s="42" t="s">
        <v>27</v>
      </c>
      <c r="B151" s="48">
        <v>504</v>
      </c>
      <c r="C151" s="48">
        <v>391</v>
      </c>
      <c r="D151" s="48">
        <v>456</v>
      </c>
      <c r="E151" s="48">
        <v>472</v>
      </c>
      <c r="F151" s="48">
        <v>693</v>
      </c>
      <c r="G151" s="48">
        <v>833</v>
      </c>
      <c r="H151" s="48">
        <v>1026</v>
      </c>
      <c r="I151" s="48">
        <v>1033</v>
      </c>
      <c r="J151" s="48">
        <v>1049</v>
      </c>
      <c r="K151" s="48">
        <v>892</v>
      </c>
      <c r="L151" s="48">
        <v>637</v>
      </c>
      <c r="M151" s="48">
        <v>547</v>
      </c>
      <c r="N151" s="48">
        <v>833</v>
      </c>
      <c r="O151" s="48">
        <v>1026</v>
      </c>
      <c r="P151" s="48">
        <v>1084</v>
      </c>
      <c r="Q151" s="48">
        <v>1077</v>
      </c>
      <c r="R151" s="48">
        <v>1551</v>
      </c>
      <c r="S151" s="48">
        <v>1860</v>
      </c>
      <c r="T151" s="48">
        <v>1572</v>
      </c>
      <c r="U151" s="48">
        <v>1971</v>
      </c>
      <c r="V151" s="48">
        <v>1846</v>
      </c>
      <c r="W151" s="48">
        <v>2375</v>
      </c>
      <c r="X151" s="48">
        <v>1823</v>
      </c>
      <c r="Y151" s="48">
        <v>2225</v>
      </c>
      <c r="Z151" s="48">
        <v>2076</v>
      </c>
      <c r="AA151" s="48">
        <v>2292</v>
      </c>
      <c r="AB151" s="48">
        <v>2406</v>
      </c>
      <c r="AC151" s="48">
        <v>2775</v>
      </c>
      <c r="AD151" s="48">
        <v>2778</v>
      </c>
      <c r="AE151" s="48">
        <v>3324</v>
      </c>
      <c r="AF151" s="48">
        <v>3178</v>
      </c>
      <c r="AG151" s="48">
        <v>3417</v>
      </c>
      <c r="AH151" s="48">
        <v>3555</v>
      </c>
      <c r="AI151" s="48">
        <v>4705</v>
      </c>
      <c r="AJ151" s="48">
        <v>3431</v>
      </c>
      <c r="AK151" s="48">
        <v>4165</v>
      </c>
      <c r="AL151" s="48">
        <v>3219</v>
      </c>
      <c r="AM151" s="48">
        <v>3915</v>
      </c>
      <c r="AN151" s="48">
        <v>3568</v>
      </c>
      <c r="AO151" s="48">
        <v>3869</v>
      </c>
    </row>
    <row r="152" spans="1:41" x14ac:dyDescent="0.3">
      <c r="A152" s="42" t="s">
        <v>28</v>
      </c>
      <c r="B152" s="48">
        <v>20</v>
      </c>
      <c r="C152" s="48">
        <v>61</v>
      </c>
      <c r="D152" s="48">
        <v>212</v>
      </c>
      <c r="E152" s="48">
        <v>156</v>
      </c>
      <c r="F152" s="48">
        <v>474</v>
      </c>
      <c r="G152" s="48">
        <v>263</v>
      </c>
      <c r="H152" s="48">
        <v>463</v>
      </c>
      <c r="I152" s="48">
        <v>260</v>
      </c>
      <c r="J152" s="48">
        <v>426</v>
      </c>
      <c r="K152" s="48">
        <v>225</v>
      </c>
      <c r="L152" s="48">
        <v>244</v>
      </c>
      <c r="M152" s="48">
        <v>173</v>
      </c>
      <c r="N152" s="48">
        <v>354</v>
      </c>
      <c r="O152" s="48">
        <v>280</v>
      </c>
      <c r="P152" s="48">
        <v>381</v>
      </c>
      <c r="Q152" s="48">
        <v>300</v>
      </c>
      <c r="R152" s="48">
        <v>343</v>
      </c>
      <c r="S152" s="48">
        <v>320</v>
      </c>
      <c r="T152" s="48">
        <v>344</v>
      </c>
      <c r="U152" s="48">
        <v>395</v>
      </c>
      <c r="V152" s="48">
        <v>442</v>
      </c>
      <c r="W152" s="48">
        <v>508</v>
      </c>
      <c r="X152" s="48">
        <v>522</v>
      </c>
      <c r="Y152" s="48">
        <v>552</v>
      </c>
      <c r="Z152" s="48">
        <v>354</v>
      </c>
      <c r="AA152" s="48">
        <v>477</v>
      </c>
      <c r="AB152" s="48">
        <v>483</v>
      </c>
      <c r="AC152" s="48">
        <v>579</v>
      </c>
      <c r="AD152" s="48">
        <v>513</v>
      </c>
      <c r="AE152" s="48">
        <v>664</v>
      </c>
      <c r="AF152" s="48">
        <v>735</v>
      </c>
      <c r="AG152" s="48">
        <v>635</v>
      </c>
      <c r="AH152" s="48">
        <v>811</v>
      </c>
      <c r="AI152" s="48">
        <v>776</v>
      </c>
      <c r="AJ152" s="48">
        <v>951</v>
      </c>
      <c r="AK152" s="48">
        <v>973</v>
      </c>
      <c r="AL152" s="48">
        <v>955</v>
      </c>
      <c r="AM152" s="48">
        <v>1074</v>
      </c>
      <c r="AN152" s="48">
        <v>824</v>
      </c>
      <c r="AO152" s="48">
        <v>1024</v>
      </c>
    </row>
    <row r="153" spans="1:41" x14ac:dyDescent="0.3">
      <c r="A153" s="42" t="s">
        <v>29</v>
      </c>
      <c r="B153" s="48">
        <v>256</v>
      </c>
      <c r="C153" s="48">
        <v>357</v>
      </c>
      <c r="D153" s="48">
        <v>277</v>
      </c>
      <c r="E153" s="48">
        <v>375</v>
      </c>
      <c r="F153" s="48">
        <v>332</v>
      </c>
      <c r="G153" s="48">
        <v>521</v>
      </c>
      <c r="H153" s="48">
        <v>515</v>
      </c>
      <c r="I153" s="48">
        <v>650</v>
      </c>
      <c r="J153" s="48">
        <v>739</v>
      </c>
      <c r="K153" s="48">
        <v>805</v>
      </c>
      <c r="L153" s="48">
        <v>757</v>
      </c>
      <c r="M153" s="48">
        <v>967</v>
      </c>
      <c r="N153" s="48">
        <v>718</v>
      </c>
      <c r="O153" s="48">
        <v>798</v>
      </c>
      <c r="P153" s="48">
        <v>940</v>
      </c>
      <c r="Q153" s="48">
        <v>948</v>
      </c>
      <c r="R153" s="48">
        <v>1297</v>
      </c>
      <c r="S153" s="48">
        <v>1635</v>
      </c>
      <c r="T153" s="48">
        <v>1735</v>
      </c>
      <c r="U153" s="48">
        <v>2376</v>
      </c>
      <c r="V153" s="48">
        <v>1625</v>
      </c>
      <c r="W153" s="48">
        <v>2109</v>
      </c>
      <c r="X153" s="48">
        <v>1596</v>
      </c>
      <c r="Y153" s="48">
        <v>1778</v>
      </c>
      <c r="Z153" s="48">
        <v>1580</v>
      </c>
      <c r="AA153" s="48">
        <v>2054</v>
      </c>
      <c r="AB153" s="48">
        <v>1897</v>
      </c>
      <c r="AC153" s="48">
        <v>2552</v>
      </c>
      <c r="AD153" s="48">
        <v>2645</v>
      </c>
      <c r="AE153" s="48">
        <v>3366</v>
      </c>
      <c r="AF153" s="48">
        <v>2525</v>
      </c>
      <c r="AG153" s="48">
        <v>3443</v>
      </c>
      <c r="AH153" s="48">
        <v>2726</v>
      </c>
      <c r="AI153" s="48">
        <v>3642</v>
      </c>
      <c r="AJ153" s="48">
        <v>3061</v>
      </c>
      <c r="AK153" s="48">
        <v>4032</v>
      </c>
      <c r="AL153" s="48">
        <v>3275</v>
      </c>
      <c r="AM153" s="48">
        <v>4224</v>
      </c>
      <c r="AN153" s="48">
        <v>3447</v>
      </c>
      <c r="AO153" s="48">
        <v>4751</v>
      </c>
    </row>
    <row r="154" spans="1:41" x14ac:dyDescent="0.3">
      <c r="A154" s="42" t="s">
        <v>30</v>
      </c>
      <c r="B154" s="48">
        <v>2720</v>
      </c>
      <c r="C154" s="48">
        <v>2522</v>
      </c>
      <c r="D154" s="48">
        <v>2785</v>
      </c>
      <c r="E154" s="48">
        <v>2399</v>
      </c>
      <c r="F154" s="48">
        <v>3017</v>
      </c>
      <c r="G154" s="48">
        <v>2474</v>
      </c>
      <c r="H154" s="48">
        <v>3079</v>
      </c>
      <c r="I154" s="48">
        <v>3450</v>
      </c>
      <c r="J154" s="48">
        <v>3454</v>
      </c>
      <c r="K154" s="48">
        <v>3889</v>
      </c>
      <c r="L154" s="48">
        <v>2815</v>
      </c>
      <c r="M154" s="48">
        <v>3455</v>
      </c>
      <c r="N154" s="48">
        <v>3923</v>
      </c>
      <c r="O154" s="48">
        <v>5230</v>
      </c>
      <c r="P154" s="48">
        <v>4011</v>
      </c>
      <c r="Q154" s="48">
        <v>4897</v>
      </c>
      <c r="R154" s="48">
        <v>5072</v>
      </c>
      <c r="S154" s="48">
        <v>6169</v>
      </c>
      <c r="T154" s="48">
        <v>5369</v>
      </c>
      <c r="U154" s="48">
        <v>7047</v>
      </c>
      <c r="V154" s="48">
        <v>6484</v>
      </c>
      <c r="W154" s="48">
        <v>7686</v>
      </c>
      <c r="X154" s="48">
        <v>5860</v>
      </c>
      <c r="Y154" s="48">
        <v>6654</v>
      </c>
      <c r="Z154" s="48">
        <v>6664</v>
      </c>
      <c r="AA154" s="48">
        <v>7556</v>
      </c>
      <c r="AB154" s="48">
        <v>7777</v>
      </c>
      <c r="AC154" s="48">
        <v>9819</v>
      </c>
      <c r="AD154" s="48">
        <v>8727</v>
      </c>
      <c r="AE154" s="48">
        <v>10398</v>
      </c>
      <c r="AF154" s="48">
        <v>9400</v>
      </c>
      <c r="AG154" s="48">
        <v>11699</v>
      </c>
      <c r="AH154" s="48">
        <v>10434</v>
      </c>
      <c r="AI154" s="48">
        <v>12296</v>
      </c>
      <c r="AJ154" s="48">
        <v>10327</v>
      </c>
      <c r="AK154" s="48">
        <v>13269</v>
      </c>
      <c r="AL154" s="48">
        <v>10929</v>
      </c>
      <c r="AM154" s="48">
        <v>13970</v>
      </c>
      <c r="AN154" s="48">
        <v>10350</v>
      </c>
      <c r="AO154" s="48">
        <v>13292</v>
      </c>
    </row>
    <row r="155" spans="1:41" x14ac:dyDescent="0.3">
      <c r="A155" s="42" t="s">
        <v>40</v>
      </c>
      <c r="B155" s="48">
        <v>10107</v>
      </c>
      <c r="C155" s="48">
        <v>10031</v>
      </c>
      <c r="D155" s="48">
        <v>14472.4</v>
      </c>
      <c r="E155" s="48">
        <v>15144.6</v>
      </c>
      <c r="F155" s="48">
        <v>16704</v>
      </c>
      <c r="G155" s="48">
        <v>16345</v>
      </c>
      <c r="H155" s="48">
        <v>18023</v>
      </c>
      <c r="I155" s="48">
        <v>17346</v>
      </c>
      <c r="J155" s="48">
        <v>15756</v>
      </c>
      <c r="K155" s="48">
        <v>16981</v>
      </c>
      <c r="L155" s="48">
        <v>14655</v>
      </c>
      <c r="M155" s="48">
        <v>14976</v>
      </c>
      <c r="N155" s="48">
        <v>22313</v>
      </c>
      <c r="O155" s="48">
        <v>21928</v>
      </c>
      <c r="P155" s="48">
        <v>24303</v>
      </c>
      <c r="Q155" s="48">
        <v>24197</v>
      </c>
      <c r="R155" s="48">
        <v>23302</v>
      </c>
      <c r="S155" s="48">
        <v>25029</v>
      </c>
      <c r="T155" s="48">
        <v>24887</v>
      </c>
      <c r="U155" s="48">
        <v>29412</v>
      </c>
      <c r="V155" s="48">
        <v>28979</v>
      </c>
      <c r="W155" s="48">
        <v>33116</v>
      </c>
      <c r="X155" s="48">
        <v>28649</v>
      </c>
      <c r="Y155" s="48">
        <v>32542</v>
      </c>
      <c r="Z155" s="48">
        <v>32372</v>
      </c>
      <c r="AA155" s="48">
        <v>39247</v>
      </c>
      <c r="AB155" s="48">
        <v>35142</v>
      </c>
      <c r="AC155" s="48">
        <v>42773</v>
      </c>
      <c r="AD155" s="48">
        <v>40963</v>
      </c>
      <c r="AE155" s="48">
        <v>50443</v>
      </c>
      <c r="AF155" s="48">
        <v>44052</v>
      </c>
      <c r="AG155" s="48">
        <v>52712</v>
      </c>
      <c r="AH155" s="48">
        <v>48142</v>
      </c>
      <c r="AI155" s="48">
        <v>56183</v>
      </c>
      <c r="AJ155" s="48">
        <v>50628</v>
      </c>
      <c r="AK155" s="48">
        <v>61316</v>
      </c>
      <c r="AL155" s="48">
        <v>54083</v>
      </c>
      <c r="AM155" s="48">
        <v>66969</v>
      </c>
      <c r="AN155" s="48">
        <v>55380</v>
      </c>
      <c r="AO155" s="48">
        <v>66827</v>
      </c>
    </row>
    <row r="156" spans="1:41" x14ac:dyDescent="0.3">
      <c r="A156" s="42" t="s">
        <v>31</v>
      </c>
      <c r="B156" s="48">
        <v>2</v>
      </c>
      <c r="C156" s="48">
        <v>20</v>
      </c>
      <c r="D156" s="48">
        <v>19</v>
      </c>
      <c r="E156" s="48">
        <v>35</v>
      </c>
      <c r="F156" s="48">
        <v>0</v>
      </c>
      <c r="G156" s="48">
        <v>0</v>
      </c>
      <c r="H156" s="48">
        <v>235</v>
      </c>
      <c r="I156" s="48">
        <v>172</v>
      </c>
      <c r="J156" s="48">
        <v>184</v>
      </c>
      <c r="K156" s="48">
        <v>186</v>
      </c>
      <c r="L156" s="48">
        <v>172</v>
      </c>
      <c r="M156" s="48">
        <v>244</v>
      </c>
      <c r="N156" s="48">
        <v>201</v>
      </c>
      <c r="O156" s="48">
        <v>150</v>
      </c>
      <c r="P156" s="48">
        <v>144</v>
      </c>
      <c r="Q156" s="48">
        <v>208</v>
      </c>
      <c r="R156" s="48">
        <v>780</v>
      </c>
      <c r="S156" s="48">
        <v>900</v>
      </c>
      <c r="T156" s="48">
        <v>1042</v>
      </c>
      <c r="U156" s="48">
        <v>1213</v>
      </c>
      <c r="V156" s="48">
        <v>1160</v>
      </c>
      <c r="W156" s="48">
        <v>1236</v>
      </c>
      <c r="X156" s="48">
        <v>1039</v>
      </c>
      <c r="Y156" s="48">
        <v>1293</v>
      </c>
      <c r="Z156" s="48">
        <v>1529</v>
      </c>
      <c r="AA156" s="48">
        <v>1855</v>
      </c>
      <c r="AB156" s="48">
        <v>1741</v>
      </c>
      <c r="AC156" s="48">
        <v>2080</v>
      </c>
      <c r="AD156" s="48">
        <v>1980</v>
      </c>
      <c r="AE156" s="48">
        <v>2658</v>
      </c>
      <c r="AF156" s="48">
        <v>2245</v>
      </c>
      <c r="AG156" s="48">
        <v>2983</v>
      </c>
      <c r="AH156" s="48">
        <v>2772</v>
      </c>
      <c r="AI156" s="48">
        <v>3581</v>
      </c>
      <c r="AJ156" s="48">
        <v>3111</v>
      </c>
      <c r="AK156" s="48">
        <v>3995</v>
      </c>
      <c r="AL156" s="48">
        <v>2826</v>
      </c>
      <c r="AM156" s="48">
        <v>3885</v>
      </c>
      <c r="AN156" s="48">
        <v>2722</v>
      </c>
      <c r="AO156" s="48">
        <v>3775</v>
      </c>
    </row>
    <row r="157" spans="1:41" x14ac:dyDescent="0.3">
      <c r="A157" s="42" t="s">
        <v>75</v>
      </c>
      <c r="B157" s="48">
        <v>0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1308</v>
      </c>
      <c r="S157" s="48">
        <v>1851</v>
      </c>
      <c r="T157" s="48">
        <v>1817</v>
      </c>
      <c r="U157" s="48">
        <v>2616</v>
      </c>
      <c r="V157" s="48">
        <v>2351</v>
      </c>
      <c r="W157" s="48">
        <v>3890</v>
      </c>
      <c r="X157" s="48">
        <v>1799</v>
      </c>
      <c r="Y157" s="48">
        <v>2556</v>
      </c>
      <c r="Z157" s="48">
        <v>2043</v>
      </c>
      <c r="AA157" s="48">
        <v>3104</v>
      </c>
      <c r="AB157" s="48">
        <v>2525</v>
      </c>
      <c r="AC157" s="48">
        <v>4141</v>
      </c>
      <c r="AD157" s="48">
        <v>2977</v>
      </c>
      <c r="AE157" s="48">
        <v>4570</v>
      </c>
      <c r="AF157" s="48">
        <v>3163</v>
      </c>
      <c r="AG157" s="48">
        <v>5144</v>
      </c>
      <c r="AH157" s="48">
        <v>3684</v>
      </c>
      <c r="AI157" s="48">
        <v>5527</v>
      </c>
      <c r="AJ157" s="48">
        <v>3875</v>
      </c>
      <c r="AK157" s="48">
        <v>6075</v>
      </c>
      <c r="AL157" s="48">
        <v>4011</v>
      </c>
      <c r="AM157" s="48">
        <v>6075</v>
      </c>
      <c r="AN157" s="48">
        <v>4006</v>
      </c>
      <c r="AO157" s="48">
        <v>6371</v>
      </c>
    </row>
    <row r="158" spans="1:41" x14ac:dyDescent="0.3">
      <c r="A158" s="42" t="s">
        <v>32</v>
      </c>
      <c r="B158" s="48">
        <v>208</v>
      </c>
      <c r="C158" s="48">
        <v>255</v>
      </c>
      <c r="D158" s="48">
        <v>444</v>
      </c>
      <c r="E158" s="48">
        <v>617</v>
      </c>
      <c r="F158" s="48">
        <v>459</v>
      </c>
      <c r="G158" s="48">
        <v>688</v>
      </c>
      <c r="H158" s="48">
        <v>587</v>
      </c>
      <c r="I158" s="48">
        <v>776</v>
      </c>
      <c r="J158" s="48">
        <v>562</v>
      </c>
      <c r="K158" s="48">
        <v>654</v>
      </c>
      <c r="L158" s="48">
        <v>448</v>
      </c>
      <c r="M158" s="48">
        <v>631</v>
      </c>
      <c r="N158" s="48">
        <v>1122</v>
      </c>
      <c r="O158" s="48">
        <v>1946</v>
      </c>
      <c r="P158" s="48">
        <v>1022</v>
      </c>
      <c r="Q158" s="48">
        <v>2216</v>
      </c>
      <c r="R158" s="48">
        <v>811</v>
      </c>
      <c r="S158" s="48">
        <v>1072</v>
      </c>
      <c r="T158" s="48">
        <v>774</v>
      </c>
      <c r="U158" s="48">
        <v>1327</v>
      </c>
      <c r="V158" s="48">
        <v>1073</v>
      </c>
      <c r="W158" s="48">
        <v>1822</v>
      </c>
      <c r="X158" s="48">
        <v>853</v>
      </c>
      <c r="Y158" s="48">
        <v>1294</v>
      </c>
      <c r="Z158" s="48">
        <v>1334</v>
      </c>
      <c r="AA158" s="48">
        <v>2285</v>
      </c>
      <c r="AB158" s="48">
        <v>1280</v>
      </c>
      <c r="AC158" s="48">
        <v>2089</v>
      </c>
      <c r="AD158" s="48">
        <v>1470</v>
      </c>
      <c r="AE158" s="48">
        <v>2744</v>
      </c>
      <c r="AF158" s="48">
        <v>1714</v>
      </c>
      <c r="AG158" s="48">
        <v>2685</v>
      </c>
      <c r="AH158" s="48">
        <v>1912</v>
      </c>
      <c r="AI158" s="48">
        <v>2938</v>
      </c>
      <c r="AJ158" s="48">
        <v>2005</v>
      </c>
      <c r="AK158" s="48">
        <v>3101</v>
      </c>
      <c r="AL158" s="48">
        <v>1987</v>
      </c>
      <c r="AM158" s="48">
        <v>3260</v>
      </c>
      <c r="AN158" s="48">
        <v>2004</v>
      </c>
      <c r="AO158" s="48">
        <v>3645</v>
      </c>
    </row>
    <row r="159" spans="1:41" x14ac:dyDescent="0.3">
      <c r="A159" s="42" t="s">
        <v>33</v>
      </c>
      <c r="B159" s="48">
        <v>2244</v>
      </c>
      <c r="C159" s="48">
        <v>2528</v>
      </c>
      <c r="D159" s="48">
        <v>2072</v>
      </c>
      <c r="E159" s="48">
        <v>2213</v>
      </c>
      <c r="F159" s="48">
        <v>2927</v>
      </c>
      <c r="G159" s="48">
        <v>3247</v>
      </c>
      <c r="H159" s="48">
        <v>2679</v>
      </c>
      <c r="I159" s="48">
        <v>3092</v>
      </c>
      <c r="J159" s="48">
        <v>3272</v>
      </c>
      <c r="K159" s="48">
        <v>3824</v>
      </c>
      <c r="L159" s="48">
        <v>3218</v>
      </c>
      <c r="M159" s="48">
        <v>3710</v>
      </c>
      <c r="N159" s="48">
        <v>3821</v>
      </c>
      <c r="O159" s="48">
        <v>4758</v>
      </c>
      <c r="P159" s="48">
        <v>4506</v>
      </c>
      <c r="Q159" s="48">
        <v>5610</v>
      </c>
      <c r="R159" s="48">
        <v>4810</v>
      </c>
      <c r="S159" s="48">
        <v>6058</v>
      </c>
      <c r="T159" s="48">
        <v>5639</v>
      </c>
      <c r="U159" s="48">
        <v>7495</v>
      </c>
      <c r="V159" s="48">
        <v>6083</v>
      </c>
      <c r="W159" s="48">
        <v>7208</v>
      </c>
      <c r="X159" s="48">
        <v>5587</v>
      </c>
      <c r="Y159" s="48">
        <v>6999</v>
      </c>
      <c r="Z159" s="48">
        <v>6540</v>
      </c>
      <c r="AA159" s="48">
        <v>8170</v>
      </c>
      <c r="AB159" s="48">
        <v>7420</v>
      </c>
      <c r="AC159" s="48">
        <v>9386</v>
      </c>
      <c r="AD159" s="48">
        <v>8590</v>
      </c>
      <c r="AE159" s="48">
        <v>11922</v>
      </c>
      <c r="AF159" s="48">
        <v>9600</v>
      </c>
      <c r="AG159" s="48">
        <v>12569</v>
      </c>
      <c r="AH159" s="48">
        <v>10666</v>
      </c>
      <c r="AI159" s="48">
        <v>13746</v>
      </c>
      <c r="AJ159" s="48">
        <v>10511</v>
      </c>
      <c r="AK159" s="48">
        <v>14612</v>
      </c>
      <c r="AL159" s="48">
        <v>11075</v>
      </c>
      <c r="AM159" s="48">
        <v>15013</v>
      </c>
      <c r="AN159" s="48">
        <v>11334</v>
      </c>
      <c r="AO159" s="48">
        <v>15376</v>
      </c>
    </row>
    <row r="160" spans="1:41" x14ac:dyDescent="0.3">
      <c r="A160" s="42" t="s">
        <v>34</v>
      </c>
      <c r="B160" s="48">
        <v>477</v>
      </c>
      <c r="C160" s="48">
        <v>631</v>
      </c>
      <c r="D160" s="48">
        <v>528</v>
      </c>
      <c r="E160" s="48">
        <v>670</v>
      </c>
      <c r="F160" s="48">
        <v>593</v>
      </c>
      <c r="G160" s="48">
        <v>844</v>
      </c>
      <c r="H160" s="48">
        <v>904</v>
      </c>
      <c r="I160" s="48">
        <v>1349</v>
      </c>
      <c r="J160" s="48">
        <v>1210</v>
      </c>
      <c r="K160" s="48">
        <v>1429</v>
      </c>
      <c r="L160" s="48">
        <v>932</v>
      </c>
      <c r="M160" s="48">
        <v>1368</v>
      </c>
      <c r="N160" s="48">
        <v>1260</v>
      </c>
      <c r="O160" s="48">
        <v>1744</v>
      </c>
      <c r="P160" s="48">
        <v>1245</v>
      </c>
      <c r="Q160" s="48">
        <v>1865</v>
      </c>
      <c r="R160" s="48">
        <v>1882</v>
      </c>
      <c r="S160" s="48">
        <v>2862</v>
      </c>
      <c r="T160" s="48">
        <v>2295</v>
      </c>
      <c r="U160" s="48">
        <v>3511</v>
      </c>
      <c r="V160" s="48">
        <v>2527</v>
      </c>
      <c r="W160" s="48">
        <v>3363</v>
      </c>
      <c r="X160" s="48">
        <v>2426</v>
      </c>
      <c r="Y160" s="48">
        <v>3485</v>
      </c>
      <c r="Z160" s="48">
        <v>2473</v>
      </c>
      <c r="AA160" s="48">
        <v>3883</v>
      </c>
      <c r="AB160" s="48">
        <v>2739</v>
      </c>
      <c r="AC160" s="48">
        <v>4073</v>
      </c>
      <c r="AD160" s="48">
        <v>2980</v>
      </c>
      <c r="AE160" s="48">
        <v>4770</v>
      </c>
      <c r="AF160" s="48">
        <v>3682</v>
      </c>
      <c r="AG160" s="48">
        <v>5677</v>
      </c>
      <c r="AH160" s="48">
        <v>3823</v>
      </c>
      <c r="AI160" s="48">
        <v>6388</v>
      </c>
      <c r="AJ160" s="48">
        <v>4187</v>
      </c>
      <c r="AK160" s="48">
        <v>7182</v>
      </c>
      <c r="AL160" s="48">
        <v>3988</v>
      </c>
      <c r="AM160" s="48">
        <v>6878</v>
      </c>
      <c r="AN160" s="48">
        <v>4120</v>
      </c>
      <c r="AO160" s="48">
        <v>6993</v>
      </c>
    </row>
    <row r="161" spans="1:41" x14ac:dyDescent="0.3">
      <c r="A161" s="42" t="s">
        <v>38</v>
      </c>
      <c r="B161" s="48">
        <v>0</v>
      </c>
      <c r="C161" s="48">
        <v>0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812</v>
      </c>
      <c r="S161" s="48">
        <v>829</v>
      </c>
      <c r="T161" s="48">
        <v>757</v>
      </c>
      <c r="U161" s="48">
        <v>1032</v>
      </c>
      <c r="V161" s="48">
        <v>1026</v>
      </c>
      <c r="W161" s="48">
        <v>1286</v>
      </c>
      <c r="X161" s="48">
        <v>952</v>
      </c>
      <c r="Y161" s="48">
        <v>1013</v>
      </c>
      <c r="Z161" s="48">
        <v>1003</v>
      </c>
      <c r="AA161" s="48">
        <v>1296</v>
      </c>
      <c r="AB161" s="48">
        <v>902</v>
      </c>
      <c r="AC161" s="48">
        <v>1361</v>
      </c>
      <c r="AD161" s="48">
        <v>1240</v>
      </c>
      <c r="AE161" s="48">
        <v>1528</v>
      </c>
      <c r="AF161" s="48">
        <v>1371</v>
      </c>
      <c r="AG161" s="48">
        <v>1695</v>
      </c>
      <c r="AH161" s="48">
        <v>1401</v>
      </c>
      <c r="AI161" s="48">
        <v>1912</v>
      </c>
      <c r="AJ161" s="48">
        <v>1433</v>
      </c>
      <c r="AK161" s="48">
        <v>2063</v>
      </c>
      <c r="AL161" s="48">
        <v>1651</v>
      </c>
      <c r="AM161" s="48">
        <v>2184</v>
      </c>
      <c r="AN161" s="48">
        <v>1513</v>
      </c>
      <c r="AO161" s="48">
        <v>2236</v>
      </c>
    </row>
    <row r="162" spans="1:41" x14ac:dyDescent="0.3">
      <c r="A162" s="42" t="s">
        <v>35</v>
      </c>
      <c r="B162" s="48">
        <v>835</v>
      </c>
      <c r="C162" s="48">
        <v>868</v>
      </c>
      <c r="D162" s="48">
        <v>924</v>
      </c>
      <c r="E162" s="48">
        <v>1189</v>
      </c>
      <c r="F162" s="48">
        <v>712</v>
      </c>
      <c r="G162" s="48">
        <v>759</v>
      </c>
      <c r="H162" s="48">
        <v>825</v>
      </c>
      <c r="I162" s="48">
        <v>1047</v>
      </c>
      <c r="J162" s="48">
        <v>945</v>
      </c>
      <c r="K162" s="48">
        <v>1095</v>
      </c>
      <c r="L162" s="48">
        <v>457</v>
      </c>
      <c r="M162" s="48">
        <v>668</v>
      </c>
      <c r="N162" s="48">
        <v>875</v>
      </c>
      <c r="O162" s="48">
        <v>1255</v>
      </c>
      <c r="P162" s="48">
        <v>999</v>
      </c>
      <c r="Q162" s="48">
        <v>1394</v>
      </c>
      <c r="R162" s="48">
        <v>746</v>
      </c>
      <c r="S162" s="48">
        <v>1454</v>
      </c>
      <c r="T162" s="48">
        <v>988</v>
      </c>
      <c r="U162" s="48">
        <v>1784</v>
      </c>
      <c r="V162" s="48">
        <v>1245</v>
      </c>
      <c r="W162" s="48">
        <v>2225</v>
      </c>
      <c r="X162" s="48">
        <v>1289</v>
      </c>
      <c r="Y162" s="48">
        <v>2203</v>
      </c>
      <c r="Z162" s="48">
        <v>1430</v>
      </c>
      <c r="AA162" s="48">
        <v>2401</v>
      </c>
      <c r="AB162" s="48">
        <v>1666</v>
      </c>
      <c r="AC162" s="48">
        <v>3173</v>
      </c>
      <c r="AD162" s="48">
        <v>1822</v>
      </c>
      <c r="AE162" s="48">
        <v>3296</v>
      </c>
      <c r="AF162" s="48">
        <v>2160</v>
      </c>
      <c r="AG162" s="48">
        <v>3446</v>
      </c>
      <c r="AH162" s="48">
        <v>2455</v>
      </c>
      <c r="AI162" s="48">
        <v>4015</v>
      </c>
      <c r="AJ162" s="48">
        <v>2954</v>
      </c>
      <c r="AK162" s="48">
        <v>4894</v>
      </c>
      <c r="AL162" s="48">
        <v>3205</v>
      </c>
      <c r="AM162" s="48">
        <v>5317</v>
      </c>
      <c r="AN162" s="48">
        <v>3209</v>
      </c>
      <c r="AO162" s="48">
        <v>5418</v>
      </c>
    </row>
    <row r="163" spans="1:41" x14ac:dyDescent="0.3">
      <c r="A163" s="42" t="s">
        <v>36</v>
      </c>
      <c r="B163" s="48">
        <v>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2</v>
      </c>
      <c r="I163" s="48">
        <v>3</v>
      </c>
      <c r="J163" s="48">
        <v>40</v>
      </c>
      <c r="K163" s="48">
        <v>64</v>
      </c>
      <c r="L163" s="48">
        <v>9</v>
      </c>
      <c r="M163" s="48">
        <v>34</v>
      </c>
      <c r="N163" s="48">
        <v>23</v>
      </c>
      <c r="O163" s="48">
        <v>58</v>
      </c>
      <c r="P163" s="48">
        <v>31</v>
      </c>
      <c r="Q163" s="48">
        <v>71</v>
      </c>
      <c r="R163" s="48">
        <v>50</v>
      </c>
      <c r="S163" s="48">
        <v>106</v>
      </c>
      <c r="T163" s="48">
        <v>51</v>
      </c>
      <c r="U163" s="48">
        <v>82</v>
      </c>
      <c r="V163" s="48">
        <v>70</v>
      </c>
      <c r="W163" s="48">
        <v>129</v>
      </c>
      <c r="X163" s="48">
        <v>102</v>
      </c>
      <c r="Y163" s="48">
        <v>163</v>
      </c>
      <c r="Z163" s="48">
        <v>78</v>
      </c>
      <c r="AA163" s="48">
        <v>145</v>
      </c>
      <c r="AB163" s="48">
        <v>42</v>
      </c>
      <c r="AC163" s="48">
        <v>131</v>
      </c>
      <c r="AD163" s="48">
        <v>82</v>
      </c>
      <c r="AE163" s="48">
        <v>129</v>
      </c>
      <c r="AF163" s="48">
        <v>165</v>
      </c>
      <c r="AG163" s="48">
        <v>243</v>
      </c>
      <c r="AH163" s="48">
        <v>162</v>
      </c>
      <c r="AI163" s="48">
        <v>240</v>
      </c>
      <c r="AJ163" s="48">
        <v>149</v>
      </c>
      <c r="AK163" s="48">
        <v>297</v>
      </c>
      <c r="AL163" s="48">
        <v>182</v>
      </c>
      <c r="AM163" s="48">
        <v>371</v>
      </c>
      <c r="AN163" s="48">
        <v>180</v>
      </c>
      <c r="AO163" s="48">
        <v>371</v>
      </c>
    </row>
    <row r="164" spans="1:41" x14ac:dyDescent="0.3">
      <c r="A164" s="42" t="s">
        <v>37</v>
      </c>
      <c r="B164" s="48">
        <v>138</v>
      </c>
      <c r="C164" s="48">
        <v>106</v>
      </c>
      <c r="D164" s="48">
        <v>189</v>
      </c>
      <c r="E164" s="48">
        <v>221</v>
      </c>
      <c r="F164" s="48">
        <v>161</v>
      </c>
      <c r="G164" s="48">
        <v>193</v>
      </c>
      <c r="H164" s="48">
        <v>227</v>
      </c>
      <c r="I164" s="48">
        <v>209</v>
      </c>
      <c r="J164" s="48">
        <v>218</v>
      </c>
      <c r="K164" s="48">
        <v>264</v>
      </c>
      <c r="L164" s="48">
        <v>180</v>
      </c>
      <c r="M164" s="48">
        <v>295</v>
      </c>
      <c r="N164" s="48">
        <v>302</v>
      </c>
      <c r="O164" s="48">
        <v>831</v>
      </c>
      <c r="P164" s="48">
        <v>312</v>
      </c>
      <c r="Q164" s="48">
        <v>516</v>
      </c>
      <c r="R164" s="48">
        <v>346</v>
      </c>
      <c r="S164" s="48">
        <v>387</v>
      </c>
      <c r="T164" s="48">
        <v>324</v>
      </c>
      <c r="U164" s="48">
        <v>449</v>
      </c>
      <c r="V164" s="48">
        <v>496</v>
      </c>
      <c r="W164" s="48">
        <v>534</v>
      </c>
      <c r="X164" s="48">
        <v>344</v>
      </c>
      <c r="Y164" s="48">
        <v>408</v>
      </c>
      <c r="Z164" s="48">
        <v>468</v>
      </c>
      <c r="AA164" s="48">
        <v>617</v>
      </c>
      <c r="AB164" s="48">
        <v>446</v>
      </c>
      <c r="AC164" s="48">
        <v>556</v>
      </c>
      <c r="AD164" s="48">
        <v>521</v>
      </c>
      <c r="AE164" s="48">
        <v>693</v>
      </c>
      <c r="AF164" s="48">
        <v>541</v>
      </c>
      <c r="AG164" s="48">
        <v>697</v>
      </c>
      <c r="AH164" s="48">
        <v>622</v>
      </c>
      <c r="AI164" s="48">
        <v>786</v>
      </c>
      <c r="AJ164" s="48">
        <v>531</v>
      </c>
      <c r="AK164" s="48">
        <v>669</v>
      </c>
      <c r="AL164" s="48">
        <v>648</v>
      </c>
      <c r="AM164" s="48">
        <v>855</v>
      </c>
      <c r="AN164" s="48">
        <v>608</v>
      </c>
      <c r="AO164" s="48">
        <v>757</v>
      </c>
    </row>
    <row r="165" spans="1:41" x14ac:dyDescent="0.3">
      <c r="A165" s="41" t="s">
        <v>15</v>
      </c>
      <c r="B165" s="52">
        <v>17887</v>
      </c>
      <c r="C165" s="52">
        <v>18186</v>
      </c>
      <c r="D165" s="52">
        <v>22777.4</v>
      </c>
      <c r="E165" s="52">
        <v>23928.6</v>
      </c>
      <c r="F165" s="52">
        <v>26454</v>
      </c>
      <c r="G165" s="52">
        <v>26598</v>
      </c>
      <c r="H165" s="52">
        <v>28890</v>
      </c>
      <c r="I165" s="52">
        <v>29670</v>
      </c>
      <c r="J165" s="52">
        <v>28224</v>
      </c>
      <c r="K165" s="52">
        <v>30675</v>
      </c>
      <c r="L165" s="52">
        <v>24939</v>
      </c>
      <c r="M165" s="52">
        <v>27634</v>
      </c>
      <c r="N165" s="52">
        <v>36401</v>
      </c>
      <c r="O165" s="52">
        <v>40951</v>
      </c>
      <c r="P165" s="52">
        <v>39880</v>
      </c>
      <c r="Q165" s="52">
        <v>44530</v>
      </c>
      <c r="R165" s="52">
        <v>44304</v>
      </c>
      <c r="S165" s="52">
        <v>52216</v>
      </c>
      <c r="T165" s="52">
        <v>48976</v>
      </c>
      <c r="U165" s="52">
        <v>62618</v>
      </c>
      <c r="V165" s="52">
        <v>56938</v>
      </c>
      <c r="W165" s="52">
        <v>69320</v>
      </c>
      <c r="X165" s="52">
        <v>54381</v>
      </c>
      <c r="Y165" s="52">
        <v>64812</v>
      </c>
      <c r="Z165" s="52">
        <v>61575</v>
      </c>
      <c r="AA165" s="52">
        <v>77365</v>
      </c>
      <c r="AB165" s="52">
        <v>68136</v>
      </c>
      <c r="AC165" s="52">
        <v>87492</v>
      </c>
      <c r="AD165" s="52">
        <v>79198</v>
      </c>
      <c r="AE165" s="52">
        <v>102873</v>
      </c>
      <c r="AF165" s="52">
        <v>86724</v>
      </c>
      <c r="AG165" s="52">
        <v>109833</v>
      </c>
      <c r="AH165" s="52">
        <v>95400</v>
      </c>
      <c r="AI165" s="52">
        <v>119629</v>
      </c>
      <c r="AJ165" s="52">
        <v>99281</v>
      </c>
      <c r="AK165" s="52">
        <v>129583</v>
      </c>
      <c r="AL165" s="52">
        <v>104421</v>
      </c>
      <c r="AM165" s="52">
        <v>137236</v>
      </c>
      <c r="AN165" s="52">
        <v>105999</v>
      </c>
      <c r="AO165" s="52">
        <v>138386</v>
      </c>
    </row>
    <row r="166" spans="1:41" x14ac:dyDescent="0.3">
      <c r="C166" s="63"/>
      <c r="E166" s="63"/>
      <c r="G166" s="63"/>
      <c r="I166" s="63"/>
      <c r="J166" s="63"/>
      <c r="K166" s="63"/>
      <c r="M166" s="63"/>
      <c r="O166" s="63"/>
      <c r="Q166" s="63"/>
      <c r="S166" s="63"/>
      <c r="U166" s="63"/>
      <c r="W166" s="63"/>
      <c r="Y166" s="63"/>
      <c r="AA166" s="63"/>
      <c r="AC166" s="63"/>
      <c r="AE166" s="63"/>
      <c r="AG166" s="63"/>
      <c r="AI166" s="63"/>
      <c r="AK166" s="63"/>
      <c r="AM166" s="70"/>
    </row>
    <row r="168" spans="1:41" ht="15.6" x14ac:dyDescent="0.3">
      <c r="A168" s="39" t="s">
        <v>89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</row>
    <row r="169" spans="1:41" x14ac:dyDescent="0.3">
      <c r="A169" s="80" t="s">
        <v>25</v>
      </c>
      <c r="B169" s="79">
        <v>1999</v>
      </c>
      <c r="C169" s="79"/>
      <c r="D169" s="79">
        <v>2000</v>
      </c>
      <c r="E169" s="79"/>
      <c r="F169" s="79">
        <v>2001</v>
      </c>
      <c r="G169" s="79"/>
      <c r="H169" s="79">
        <v>2002</v>
      </c>
      <c r="I169" s="79"/>
      <c r="J169" s="79">
        <v>2003</v>
      </c>
      <c r="K169" s="79"/>
      <c r="L169" s="79">
        <v>2004</v>
      </c>
      <c r="M169" s="79"/>
      <c r="N169" s="79">
        <v>2005</v>
      </c>
      <c r="O169" s="79"/>
      <c r="P169" s="79">
        <v>2006</v>
      </c>
      <c r="Q169" s="79"/>
      <c r="R169" s="79">
        <v>2007</v>
      </c>
      <c r="S169" s="79"/>
      <c r="T169" s="79">
        <v>2008</v>
      </c>
      <c r="U169" s="79"/>
      <c r="V169" s="79">
        <v>2009</v>
      </c>
      <c r="W169" s="79"/>
      <c r="X169" s="79">
        <v>2010</v>
      </c>
      <c r="Y169" s="79"/>
      <c r="Z169" s="79">
        <v>2011</v>
      </c>
      <c r="AA169" s="79"/>
      <c r="AB169" s="79">
        <v>2012</v>
      </c>
      <c r="AC169" s="79"/>
      <c r="AD169" s="79">
        <v>2013</v>
      </c>
      <c r="AE169" s="79"/>
      <c r="AF169" s="79">
        <v>2014</v>
      </c>
      <c r="AG169" s="79"/>
      <c r="AH169" s="79">
        <v>2015</v>
      </c>
      <c r="AI169" s="79"/>
      <c r="AJ169" s="79">
        <v>2016</v>
      </c>
      <c r="AK169" s="79"/>
      <c r="AL169" s="79">
        <v>2017</v>
      </c>
      <c r="AM169" s="79"/>
      <c r="AN169" s="79">
        <v>2018</v>
      </c>
      <c r="AO169" s="79"/>
    </row>
    <row r="170" spans="1:41" x14ac:dyDescent="0.3">
      <c r="A170" s="80"/>
      <c r="B170" s="33" t="s">
        <v>66</v>
      </c>
      <c r="C170" s="33" t="s">
        <v>67</v>
      </c>
      <c r="D170" s="33" t="s">
        <v>66</v>
      </c>
      <c r="E170" s="33" t="s">
        <v>67</v>
      </c>
      <c r="F170" s="33" t="s">
        <v>66</v>
      </c>
      <c r="G170" s="33" t="s">
        <v>67</v>
      </c>
      <c r="H170" s="33" t="s">
        <v>66</v>
      </c>
      <c r="I170" s="33" t="s">
        <v>67</v>
      </c>
      <c r="J170" s="33" t="s">
        <v>66</v>
      </c>
      <c r="K170" s="33" t="s">
        <v>67</v>
      </c>
      <c r="L170" s="33" t="s">
        <v>66</v>
      </c>
      <c r="M170" s="33" t="s">
        <v>67</v>
      </c>
      <c r="N170" s="33" t="s">
        <v>66</v>
      </c>
      <c r="O170" s="33" t="s">
        <v>67</v>
      </c>
      <c r="P170" s="33" t="s">
        <v>66</v>
      </c>
      <c r="Q170" s="33" t="s">
        <v>67</v>
      </c>
      <c r="R170" s="33" t="s">
        <v>66</v>
      </c>
      <c r="S170" s="33" t="s">
        <v>67</v>
      </c>
      <c r="T170" s="33" t="s">
        <v>66</v>
      </c>
      <c r="U170" s="33" t="s">
        <v>67</v>
      </c>
      <c r="V170" s="33" t="s">
        <v>66</v>
      </c>
      <c r="W170" s="33" t="s">
        <v>67</v>
      </c>
      <c r="X170" s="33" t="s">
        <v>66</v>
      </c>
      <c r="Y170" s="33" t="s">
        <v>67</v>
      </c>
      <c r="Z170" s="33" t="s">
        <v>66</v>
      </c>
      <c r="AA170" s="33" t="s">
        <v>67</v>
      </c>
      <c r="AB170" s="33" t="s">
        <v>66</v>
      </c>
      <c r="AC170" s="33" t="s">
        <v>67</v>
      </c>
      <c r="AD170" s="33" t="s">
        <v>66</v>
      </c>
      <c r="AE170" s="33" t="s">
        <v>67</v>
      </c>
      <c r="AF170" s="33" t="s">
        <v>66</v>
      </c>
      <c r="AG170" s="33" t="s">
        <v>67</v>
      </c>
      <c r="AH170" s="33" t="s">
        <v>66</v>
      </c>
      <c r="AI170" s="33" t="s">
        <v>67</v>
      </c>
      <c r="AJ170" s="33" t="s">
        <v>66</v>
      </c>
      <c r="AK170" s="33" t="s">
        <v>67</v>
      </c>
      <c r="AL170" s="61" t="s">
        <v>66</v>
      </c>
      <c r="AM170" s="61" t="s">
        <v>67</v>
      </c>
      <c r="AN170" s="75" t="s">
        <v>66</v>
      </c>
      <c r="AO170" s="75" t="s">
        <v>67</v>
      </c>
    </row>
    <row r="171" spans="1:41" x14ac:dyDescent="0.3">
      <c r="A171" s="42" t="s">
        <v>39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f>R149/SUM($R$165:$S$165)</f>
        <v>7.5321176958143389E-3</v>
      </c>
      <c r="S171" s="29">
        <f>S149/SUM($R$165:$S$165)</f>
        <v>1.0764608371322006E-2</v>
      </c>
      <c r="T171" s="29">
        <f>T149/SUM($T$165:$U$165)</f>
        <v>7.0881947058085556E-3</v>
      </c>
      <c r="U171" s="29">
        <f>U149/SUM($T$165:$U$165)</f>
        <v>9.1761205799594965E-3</v>
      </c>
      <c r="V171" s="29">
        <f>V149/SUM($V$165:$W$165)</f>
        <v>7.30250756387714E-3</v>
      </c>
      <c r="W171" s="29">
        <f>W149/SUM($V$165:$W$165)</f>
        <v>8.181659776014193E-3</v>
      </c>
      <c r="X171" s="29">
        <f>X149/SUM($X$165:$Y$165)</f>
        <v>7.66823555074543E-3</v>
      </c>
      <c r="Y171" s="29">
        <f>Y149/SUM($X$165:$Y$165)</f>
        <v>8.0709437634760434E-3</v>
      </c>
      <c r="Z171" s="29">
        <f>Z149/SUM($Z$165:$AA$165)</f>
        <v>6.8086944004606305E-3</v>
      </c>
      <c r="AA171" s="29">
        <f>AA149/SUM($Z$165:$AA$165)</f>
        <v>8.1833885130272056E-3</v>
      </c>
      <c r="AB171" s="29">
        <f>AB149/SUM($AB$165:$AC$165)</f>
        <v>6.2649394710463414E-3</v>
      </c>
      <c r="AC171" s="29">
        <f>AC149/SUM($AB$165:$AC$165)</f>
        <v>7.1131158917418459E-3</v>
      </c>
      <c r="AD171" s="29">
        <f>AD149/SUM($AD$165:$AE$165)</f>
        <v>5.6900879327295394E-3</v>
      </c>
      <c r="AE171" s="29">
        <f>AE149/SUM($AD$165:$AE$165)</f>
        <v>7.3268120678196963E-3</v>
      </c>
      <c r="AF171" s="29">
        <f>AF149/SUM($AF$165:$AG$165)</f>
        <v>6.2831646799656081E-3</v>
      </c>
      <c r="AG171" s="29">
        <f>AG149/SUM($AF$165:$AG$165)</f>
        <v>7.8399649974307713E-3</v>
      </c>
      <c r="AH171" s="29">
        <f>AH149/SUM($AH$165:$AI$165)</f>
        <v>5.5341372559050174E-3</v>
      </c>
      <c r="AI171" s="29">
        <f>AI149/SUM($AH$165:$AI$165)</f>
        <v>6.4456422157011381E-3</v>
      </c>
      <c r="AJ171" s="29">
        <f>AJ149/SUM($AJ$165:$AK$165)</f>
        <v>4.5267058165548097E-3</v>
      </c>
      <c r="AK171" s="29">
        <f>AK149/SUM($AJ$165:$AK$165)</f>
        <v>6.4667225950782994E-3</v>
      </c>
      <c r="AL171" s="29">
        <f>AL149/SUM($AL$165:$AM$165)</f>
        <v>4.5477681176212563E-3</v>
      </c>
      <c r="AM171" s="29">
        <f>AM149/SUM($AL$165:$AM$165)</f>
        <v>6.8568259971778182E-3</v>
      </c>
      <c r="AN171" s="29">
        <f>AN149/SUM($AN$165:$AO$165)</f>
        <v>5.2703725678744607E-3</v>
      </c>
      <c r="AO171" s="29">
        <f>AO149/SUM($AN$165:$AO$165)</f>
        <v>7.4227141600343716E-3</v>
      </c>
    </row>
    <row r="172" spans="1:41" x14ac:dyDescent="0.3">
      <c r="A172" s="42" t="s">
        <v>26</v>
      </c>
      <c r="B172" s="29">
        <v>1.0423308291519974E-2</v>
      </c>
      <c r="C172" s="29">
        <v>1.1532170875724225E-2</v>
      </c>
      <c r="D172" s="29">
        <v>8.5427996403031736E-3</v>
      </c>
      <c r="E172" s="29">
        <v>9.3563996060463325E-3</v>
      </c>
      <c r="F172" s="29">
        <v>7.2004825454271282E-3</v>
      </c>
      <c r="G172" s="29">
        <v>8.1241046520395092E-3</v>
      </c>
      <c r="H172" s="29">
        <v>5.5498633879781422E-3</v>
      </c>
      <c r="I172" s="29">
        <v>4.8326502732240441E-3</v>
      </c>
      <c r="J172" s="29">
        <v>6.2649620536851221E-3</v>
      </c>
      <c r="K172" s="29">
        <v>6.2310056197898093E-3</v>
      </c>
      <c r="L172" s="29">
        <v>7.893785783577122E-3</v>
      </c>
      <c r="M172" s="29">
        <v>1.0765982538565423E-2</v>
      </c>
      <c r="N172" s="29">
        <v>8.4807115523839079E-3</v>
      </c>
      <c r="O172" s="29">
        <v>1.2242734512359086E-2</v>
      </c>
      <c r="P172" s="29">
        <v>1.06859376851084E-2</v>
      </c>
      <c r="Q172" s="29">
        <v>1.4583580144532638E-2</v>
      </c>
      <c r="R172" s="29">
        <f t="shared" ref="R172:S187" si="18">R150/SUM($R$165:$S$165)</f>
        <v>4.8383754662246169E-3</v>
      </c>
      <c r="S172" s="29">
        <f t="shared" si="18"/>
        <v>6.6825528387898878E-3</v>
      </c>
      <c r="T172" s="29">
        <f t="shared" ref="T172:U186" si="19">T150/SUM($T$165:$U$165)</f>
        <v>5.2959836550352168E-3</v>
      </c>
      <c r="U172" s="29">
        <f t="shared" si="19"/>
        <v>7.9215728444181586E-3</v>
      </c>
      <c r="V172" s="29">
        <f t="shared" ref="V172:W186" si="20">V150/SUM($V$165:$W$165)</f>
        <v>4.8234567314546402E-3</v>
      </c>
      <c r="W172" s="29">
        <f t="shared" si="20"/>
        <v>6.3362321595463256E-3</v>
      </c>
      <c r="X172" s="29">
        <f t="shared" ref="X172:Y186" si="21">X150/SUM($X$165:$Y$165)</f>
        <v>5.2519862743617496E-3</v>
      </c>
      <c r="Y172" s="29">
        <f t="shared" si="21"/>
        <v>5.7469817858431284E-3</v>
      </c>
      <c r="Z172" s="29">
        <f t="shared" ref="Z172:AA186" si="22">Z150/SUM($Z$165:$AA$165)</f>
        <v>4.9301856916654672E-3</v>
      </c>
      <c r="AA172" s="29">
        <f t="shared" si="22"/>
        <v>6.0889592629912196E-3</v>
      </c>
      <c r="AB172" s="29">
        <f t="shared" ref="AB172:AC186" si="23">AB150/SUM($AB$165:$AC$165)</f>
        <v>4.4657773665407255E-3</v>
      </c>
      <c r="AC172" s="29">
        <f t="shared" si="23"/>
        <v>5.7637443133626339E-3</v>
      </c>
      <c r="AD172" s="29">
        <f t="shared" ref="AD172:AE186" si="24">AD150/SUM($AD$165:$AE$165)</f>
        <v>4.8003251478818702E-3</v>
      </c>
      <c r="AE172" s="29">
        <f t="shared" si="24"/>
        <v>5.6791032069906794E-3</v>
      </c>
      <c r="AF172" s="29">
        <f t="shared" ref="AF172:AG186" si="25">AF150/SUM($AF$165:$AG$165)</f>
        <v>4.8739042618680586E-3</v>
      </c>
      <c r="AG172" s="29">
        <f t="shared" si="25"/>
        <v>6.3442156728073787E-3</v>
      </c>
      <c r="AH172" s="29">
        <f t="shared" ref="AH172:AI186" si="26">AH150/SUM($AH$165:$AI$165)</f>
        <v>4.8598096070762552E-3</v>
      </c>
      <c r="AI172" s="29">
        <f t="shared" si="26"/>
        <v>7.0130075478191311E-3</v>
      </c>
      <c r="AJ172" s="29">
        <f t="shared" ref="AJ172:AK186" si="27">AJ150/SUM($AJ$165:$AK$165)</f>
        <v>4.7670232102908277E-3</v>
      </c>
      <c r="AK172" s="29">
        <f t="shared" si="27"/>
        <v>6.379334451901566E-3</v>
      </c>
      <c r="AL172" s="29">
        <f t="shared" ref="AL172:AM186" si="28">AL150/SUM($AL$165:$AM$165)</f>
        <v>5.3298683671484789E-3</v>
      </c>
      <c r="AM172" s="29">
        <f t="shared" si="28"/>
        <v>6.5754354312103523E-3</v>
      </c>
      <c r="AN172" s="29">
        <f t="shared" ref="AN172:AO186" si="29">AN150/SUM($AN$165:$AO$165)</f>
        <v>5.9168934263559543E-3</v>
      </c>
      <c r="AO172" s="29">
        <f t="shared" si="29"/>
        <v>7.6395850809174047E-3</v>
      </c>
    </row>
    <row r="173" spans="1:41" x14ac:dyDescent="0.3">
      <c r="A173" s="42" t="s">
        <v>27</v>
      </c>
      <c r="B173" s="29">
        <v>1.3971668560973581E-2</v>
      </c>
      <c r="C173" s="29">
        <v>1.0839131760596568E-2</v>
      </c>
      <c r="D173" s="29">
        <v>9.7631995889179129E-3</v>
      </c>
      <c r="E173" s="29">
        <v>1.010576799554661E-2</v>
      </c>
      <c r="F173" s="29">
        <v>1.3062655507803665E-2</v>
      </c>
      <c r="G173" s="29">
        <v>1.5701575812410464E-2</v>
      </c>
      <c r="H173" s="29">
        <v>1.7520491803278689E-2</v>
      </c>
      <c r="I173" s="29">
        <v>1.7640027322404373E-2</v>
      </c>
      <c r="J173" s="29">
        <v>1.7810149578091308E-2</v>
      </c>
      <c r="K173" s="29">
        <v>1.5144569517309293E-2</v>
      </c>
      <c r="L173" s="29">
        <v>1.211648564852681E-2</v>
      </c>
      <c r="M173" s="29">
        <v>1.0404580297871531E-2</v>
      </c>
      <c r="N173" s="29">
        <v>1.0768952321853346E-2</v>
      </c>
      <c r="O173" s="29">
        <v>1.3264039714551659E-2</v>
      </c>
      <c r="P173" s="29">
        <v>1.2842080322236701E-2</v>
      </c>
      <c r="Q173" s="29">
        <v>1.2759151759270228E-2</v>
      </c>
      <c r="R173" s="29">
        <f t="shared" si="18"/>
        <v>1.6069208454206382E-2</v>
      </c>
      <c r="S173" s="29">
        <f t="shared" si="18"/>
        <v>1.9270617488603398E-2</v>
      </c>
      <c r="T173" s="29">
        <f t="shared" si="19"/>
        <v>1.4086778859078445E-2</v>
      </c>
      <c r="U173" s="29">
        <f t="shared" si="19"/>
        <v>1.7662239905371257E-2</v>
      </c>
      <c r="V173" s="29">
        <f t="shared" si="20"/>
        <v>1.4620855708153148E-2</v>
      </c>
      <c r="W173" s="29">
        <f t="shared" si="20"/>
        <v>1.8810689223653154E-2</v>
      </c>
      <c r="X173" s="29">
        <f t="shared" si="21"/>
        <v>1.5294522329331421E-2</v>
      </c>
      <c r="Y173" s="29">
        <f t="shared" si="21"/>
        <v>1.8667203610950308E-2</v>
      </c>
      <c r="Z173" s="29">
        <f t="shared" si="22"/>
        <v>1.4941701453864979E-2</v>
      </c>
      <c r="AA173" s="29">
        <f t="shared" si="22"/>
        <v>1.6496329350798904E-2</v>
      </c>
      <c r="AB173" s="29">
        <f t="shared" si="23"/>
        <v>1.5459942940858971E-2</v>
      </c>
      <c r="AC173" s="29">
        <f t="shared" si="23"/>
        <v>1.7830981571439586E-2</v>
      </c>
      <c r="AD173" s="29">
        <f t="shared" si="24"/>
        <v>1.52577840512767E-2</v>
      </c>
      <c r="AE173" s="29">
        <f t="shared" si="24"/>
        <v>1.8256614177985513E-2</v>
      </c>
      <c r="AF173" s="29">
        <f t="shared" si="25"/>
        <v>1.6168337937595711E-2</v>
      </c>
      <c r="AG173" s="29">
        <f t="shared" si="25"/>
        <v>1.7384270211694319E-2</v>
      </c>
      <c r="AH173" s="29">
        <f t="shared" si="26"/>
        <v>1.6532653735077594E-2</v>
      </c>
      <c r="AI173" s="29">
        <f t="shared" si="26"/>
        <v>2.1880769570616056E-2</v>
      </c>
      <c r="AJ173" s="29">
        <f t="shared" si="27"/>
        <v>1.4991435961968681E-2</v>
      </c>
      <c r="AK173" s="29">
        <f t="shared" si="27"/>
        <v>1.8198580816554809E-2</v>
      </c>
      <c r="AL173" s="29">
        <f t="shared" si="28"/>
        <v>1.3320532821312852E-2</v>
      </c>
      <c r="AM173" s="29">
        <f t="shared" si="28"/>
        <v>1.6200648025921038E-2</v>
      </c>
      <c r="AN173" s="29">
        <f t="shared" si="29"/>
        <v>1.459991407001248E-2</v>
      </c>
      <c r="AO173" s="29">
        <f t="shared" si="29"/>
        <v>1.5831577224461404E-2</v>
      </c>
    </row>
    <row r="174" spans="1:41" x14ac:dyDescent="0.3">
      <c r="A174" s="42" t="s">
        <v>28</v>
      </c>
      <c r="B174" s="29">
        <v>5.5443129210212621E-4</v>
      </c>
      <c r="C174" s="29">
        <v>1.691015440911485E-3</v>
      </c>
      <c r="D174" s="29">
        <v>4.5390313878302573E-3</v>
      </c>
      <c r="E174" s="29">
        <v>3.340041964629812E-3</v>
      </c>
      <c r="F174" s="29">
        <v>8.9346301741687409E-3</v>
      </c>
      <c r="G174" s="29">
        <v>4.9574002865113475E-3</v>
      </c>
      <c r="H174" s="29">
        <v>7.9064207650273218E-3</v>
      </c>
      <c r="I174" s="29">
        <v>4.4398907103825134E-3</v>
      </c>
      <c r="J174" s="29">
        <v>7.2327204197015233E-3</v>
      </c>
      <c r="K174" s="29">
        <v>3.8200988132226356E-3</v>
      </c>
      <c r="L174" s="29">
        <v>4.6411656173320909E-3</v>
      </c>
      <c r="M174" s="29">
        <v>3.2906625073707038E-3</v>
      </c>
      <c r="N174" s="29">
        <v>4.5764815389388765E-3</v>
      </c>
      <c r="O174" s="29">
        <v>3.6198159065053263E-3</v>
      </c>
      <c r="P174" s="29">
        <v>4.5136832128894683E-3</v>
      </c>
      <c r="Q174" s="29">
        <v>3.5540812699917071E-3</v>
      </c>
      <c r="R174" s="29">
        <f t="shared" si="18"/>
        <v>3.5536676336510569E-3</v>
      </c>
      <c r="S174" s="29">
        <f t="shared" si="18"/>
        <v>3.315375051802735E-3</v>
      </c>
      <c r="T174" s="29">
        <f t="shared" si="19"/>
        <v>3.0826030073301432E-3</v>
      </c>
      <c r="U174" s="29">
        <f t="shared" si="19"/>
        <v>3.5396168252773445E-3</v>
      </c>
      <c r="V174" s="29">
        <f t="shared" si="20"/>
        <v>3.5007682681493452E-3</v>
      </c>
      <c r="W174" s="29">
        <f t="shared" si="20"/>
        <v>4.0235074213119167E-3</v>
      </c>
      <c r="X174" s="29">
        <f t="shared" si="21"/>
        <v>4.3794518134454207E-3</v>
      </c>
      <c r="Y174" s="29">
        <f t="shared" si="21"/>
        <v>4.6311444464020536E-3</v>
      </c>
      <c r="Z174" s="29">
        <f t="shared" si="22"/>
        <v>2.5478623866417157E-3</v>
      </c>
      <c r="AA174" s="29">
        <f t="shared" si="22"/>
        <v>3.4331366057290917E-3</v>
      </c>
      <c r="AB174" s="29">
        <f t="shared" si="23"/>
        <v>3.1035546302721874E-3</v>
      </c>
      <c r="AC174" s="29">
        <f t="shared" si="23"/>
        <v>3.7204102089598273E-3</v>
      </c>
      <c r="AD174" s="29">
        <f t="shared" si="24"/>
        <v>2.8175821520176193E-3</v>
      </c>
      <c r="AE174" s="29">
        <f t="shared" si="24"/>
        <v>3.6469289453015582E-3</v>
      </c>
      <c r="AF174" s="29">
        <f t="shared" si="25"/>
        <v>3.7393733115584794E-3</v>
      </c>
      <c r="AG174" s="29">
        <f t="shared" si="25"/>
        <v>3.2306150378770535E-3</v>
      </c>
      <c r="AH174" s="29">
        <f t="shared" si="26"/>
        <v>3.7715842979319067E-3</v>
      </c>
      <c r="AI174" s="29">
        <f t="shared" si="26"/>
        <v>3.608815555111171E-3</v>
      </c>
      <c r="AJ174" s="29">
        <f t="shared" si="27"/>
        <v>4.1553062080536916E-3</v>
      </c>
      <c r="AK174" s="29">
        <f t="shared" si="27"/>
        <v>4.2514331655480984E-3</v>
      </c>
      <c r="AL174" s="29">
        <f t="shared" si="28"/>
        <v>3.951882213219563E-3</v>
      </c>
      <c r="AM174" s="29">
        <f t="shared" si="28"/>
        <v>4.4443157036626289E-3</v>
      </c>
      <c r="AN174" s="29">
        <f t="shared" si="29"/>
        <v>3.3717290341060214E-3</v>
      </c>
      <c r="AO174" s="29">
        <f t="shared" si="29"/>
        <v>4.1901098676269E-3</v>
      </c>
    </row>
    <row r="175" spans="1:41" x14ac:dyDescent="0.3">
      <c r="A175" s="42" t="s">
        <v>29</v>
      </c>
      <c r="B175" s="29">
        <v>7.0967205389072157E-3</v>
      </c>
      <c r="C175" s="29">
        <v>9.8965985640229528E-3</v>
      </c>
      <c r="D175" s="29">
        <v>5.9307155397593453E-3</v>
      </c>
      <c r="E175" s="29">
        <v>8.0289470303601257E-3</v>
      </c>
      <c r="F175" s="29">
        <v>6.2580110080675561E-3</v>
      </c>
      <c r="G175" s="29">
        <v>9.8205534192867382E-3</v>
      </c>
      <c r="H175" s="29">
        <v>8.7943989071038245E-3</v>
      </c>
      <c r="I175" s="29">
        <v>1.1099726775956284E-2</v>
      </c>
      <c r="J175" s="29">
        <v>1.2546902324317899E-2</v>
      </c>
      <c r="K175" s="29">
        <v>1.3667464642863206E-2</v>
      </c>
      <c r="L175" s="29">
        <v>1.4399026116067182E-2</v>
      </c>
      <c r="M175" s="29">
        <v>1.8393471934262835E-2</v>
      </c>
      <c r="N175" s="29">
        <v>9.2822422173958006E-3</v>
      </c>
      <c r="O175" s="29">
        <v>1.031647533354018E-2</v>
      </c>
      <c r="P175" s="29">
        <v>1.1136121312640683E-2</v>
      </c>
      <c r="Q175" s="29">
        <v>1.1230896813173795E-2</v>
      </c>
      <c r="R175" s="29">
        <f t="shared" si="18"/>
        <v>1.3437629506837962E-2</v>
      </c>
      <c r="S175" s="29">
        <f t="shared" si="18"/>
        <v>1.6939494405304602E-2</v>
      </c>
      <c r="T175" s="29">
        <f t="shared" si="19"/>
        <v>1.5547430865458716E-2</v>
      </c>
      <c r="U175" s="29">
        <f t="shared" si="19"/>
        <v>2.1291467283187267E-2</v>
      </c>
      <c r="V175" s="29">
        <f t="shared" si="20"/>
        <v>1.2870471574078474E-2</v>
      </c>
      <c r="W175" s="29">
        <f t="shared" si="20"/>
        <v>1.6703892030604E-2</v>
      </c>
      <c r="X175" s="29">
        <f t="shared" si="21"/>
        <v>1.3390048073292894E-2</v>
      </c>
      <c r="Y175" s="29">
        <f t="shared" si="21"/>
        <v>1.491698337989647E-2</v>
      </c>
      <c r="Z175" s="29">
        <f t="shared" si="22"/>
        <v>1.1371815172016698E-2</v>
      </c>
      <c r="AA175" s="29">
        <f t="shared" si="22"/>
        <v>1.4783359723621707E-2</v>
      </c>
      <c r="AB175" s="29">
        <f t="shared" si="23"/>
        <v>1.2189323258025547E-2</v>
      </c>
      <c r="AC175" s="29">
        <f t="shared" si="23"/>
        <v>1.6398077466779758E-2</v>
      </c>
      <c r="AD175" s="29">
        <f t="shared" si="24"/>
        <v>1.4527299789642503E-2</v>
      </c>
      <c r="AE175" s="29">
        <f t="shared" si="24"/>
        <v>1.8487293418501572E-2</v>
      </c>
      <c r="AF175" s="29">
        <f t="shared" si="25"/>
        <v>1.2846146410456E-2</v>
      </c>
      <c r="AG175" s="29">
        <f t="shared" si="25"/>
        <v>1.7516547362851489E-2</v>
      </c>
      <c r="AH175" s="29">
        <f t="shared" si="26"/>
        <v>1.2677359797980738E-2</v>
      </c>
      <c r="AI175" s="29">
        <f t="shared" si="26"/>
        <v>1.6937250324374851E-2</v>
      </c>
      <c r="AJ175" s="29">
        <f t="shared" si="27"/>
        <v>1.3374755313199106E-2</v>
      </c>
      <c r="AK175" s="29">
        <f t="shared" si="27"/>
        <v>1.7617449664429529E-2</v>
      </c>
      <c r="AL175" s="29">
        <f t="shared" si="28"/>
        <v>1.3552266228580178E-2</v>
      </c>
      <c r="AM175" s="29">
        <f t="shared" si="28"/>
        <v>1.7479319862449671E-2</v>
      </c>
      <c r="AN175" s="29">
        <f t="shared" si="29"/>
        <v>1.4104793665732349E-2</v>
      </c>
      <c r="AO175" s="29">
        <f t="shared" si="29"/>
        <v>1.9440636700288481E-2</v>
      </c>
    </row>
    <row r="176" spans="1:41" x14ac:dyDescent="0.3">
      <c r="A176" s="42" t="s">
        <v>30</v>
      </c>
      <c r="B176" s="29">
        <v>7.5402655725889167E-2</v>
      </c>
      <c r="C176" s="29">
        <v>6.9913785934078113E-2</v>
      </c>
      <c r="D176" s="29">
        <v>5.9628313278807861E-2</v>
      </c>
      <c r="E176" s="29">
        <v>5.1363850468890505E-2</v>
      </c>
      <c r="F176" s="29">
        <v>5.6868732564276561E-2</v>
      </c>
      <c r="G176" s="29">
        <v>4.6633491668551609E-2</v>
      </c>
      <c r="H176" s="29">
        <v>5.2578551912568307E-2</v>
      </c>
      <c r="I176" s="29">
        <v>5.8913934426229511E-2</v>
      </c>
      <c r="J176" s="29">
        <v>5.864276133720437E-2</v>
      </c>
      <c r="K176" s="29">
        <v>6.6028285709434795E-2</v>
      </c>
      <c r="L176" s="29">
        <v>5.3544595134384573E-2</v>
      </c>
      <c r="M176" s="29">
        <v>6.5718144294599892E-2</v>
      </c>
      <c r="N176" s="29">
        <v>5.0716206432929983E-2</v>
      </c>
      <c r="O176" s="29">
        <v>6.7612989967938769E-2</v>
      </c>
      <c r="P176" s="29">
        <v>4.7518066579789124E-2</v>
      </c>
      <c r="Q176" s="29">
        <v>5.8014453263831298E-2</v>
      </c>
      <c r="R176" s="29">
        <f t="shared" si="18"/>
        <v>5.2548694571073355E-2</v>
      </c>
      <c r="S176" s="29">
        <f t="shared" si="18"/>
        <v>6.3914214670534611E-2</v>
      </c>
      <c r="T176" s="29">
        <f t="shared" si="19"/>
        <v>4.8111905658010289E-2</v>
      </c>
      <c r="U176" s="29">
        <f t="shared" si="19"/>
        <v>6.3148556373998604E-2</v>
      </c>
      <c r="V176" s="29">
        <f t="shared" si="20"/>
        <v>5.1355161653122969E-2</v>
      </c>
      <c r="W176" s="29">
        <f t="shared" si="20"/>
        <v>6.0875350472841323E-2</v>
      </c>
      <c r="X176" s="29">
        <f t="shared" si="21"/>
        <v>4.9163960970862383E-2</v>
      </c>
      <c r="Y176" s="29">
        <f t="shared" si="21"/>
        <v>5.5825425989781276E-2</v>
      </c>
      <c r="Z176" s="29">
        <f t="shared" si="22"/>
        <v>4.7963149560961565E-2</v>
      </c>
      <c r="AA176" s="29">
        <f t="shared" si="22"/>
        <v>5.4383186987188713E-2</v>
      </c>
      <c r="AB176" s="29">
        <f t="shared" si="23"/>
        <v>4.9971727452643486E-2</v>
      </c>
      <c r="AC176" s="29">
        <f t="shared" si="23"/>
        <v>6.3092759657645159E-2</v>
      </c>
      <c r="AD176" s="29">
        <f t="shared" si="24"/>
        <v>4.7931850761516112E-2</v>
      </c>
      <c r="AE176" s="29">
        <f t="shared" si="24"/>
        <v>5.7109589116333737E-2</v>
      </c>
      <c r="AF176" s="29">
        <f t="shared" si="25"/>
        <v>4.782327772605402E-2</v>
      </c>
      <c r="AG176" s="29">
        <f t="shared" si="25"/>
        <v>5.9519630437989995E-2</v>
      </c>
      <c r="AH176" s="29">
        <f t="shared" si="26"/>
        <v>4.8523687502615924E-2</v>
      </c>
      <c r="AI176" s="29">
        <f t="shared" si="26"/>
        <v>5.718298462067907E-2</v>
      </c>
      <c r="AJ176" s="29">
        <f t="shared" si="27"/>
        <v>4.5122867729306487E-2</v>
      </c>
      <c r="AK176" s="29">
        <f t="shared" si="27"/>
        <v>5.797766359060403E-2</v>
      </c>
      <c r="AL176" s="29">
        <f t="shared" si="28"/>
        <v>4.5225257286153515E-2</v>
      </c>
      <c r="AM176" s="29">
        <f t="shared" si="28"/>
        <v>5.7809208920080943E-2</v>
      </c>
      <c r="AN176" s="29">
        <f t="shared" si="29"/>
        <v>4.2351208134705484E-2</v>
      </c>
      <c r="AO176" s="29">
        <f t="shared" si="29"/>
        <v>5.4389590195797616E-2</v>
      </c>
    </row>
    <row r="177" spans="1:41" x14ac:dyDescent="0.3">
      <c r="A177" s="42" t="s">
        <v>40</v>
      </c>
      <c r="B177" s="29">
        <v>0.28018185346380947</v>
      </c>
      <c r="C177" s="29">
        <v>0.27807501455382144</v>
      </c>
      <c r="D177" s="29">
        <v>0.30986168800582364</v>
      </c>
      <c r="E177" s="29">
        <v>0.32425384318931189</v>
      </c>
      <c r="F177" s="29">
        <v>0.31486089120108574</v>
      </c>
      <c r="G177" s="29">
        <v>0.30809394556284403</v>
      </c>
      <c r="H177" s="29">
        <v>0.30776980874316939</v>
      </c>
      <c r="I177" s="29">
        <v>0.2962090163934426</v>
      </c>
      <c r="J177" s="29">
        <v>0.26750878622727042</v>
      </c>
      <c r="K177" s="29">
        <v>0.28830710198814918</v>
      </c>
      <c r="L177" s="29">
        <v>0.27875525459836797</v>
      </c>
      <c r="M177" s="29">
        <v>0.28486105034903847</v>
      </c>
      <c r="N177" s="29">
        <v>0.28846054400661908</v>
      </c>
      <c r="O177" s="29">
        <v>0.28348329713517428</v>
      </c>
      <c r="P177" s="29">
        <v>0.28791612368202818</v>
      </c>
      <c r="Q177" s="29">
        <v>0.28666034829996445</v>
      </c>
      <c r="R177" s="29">
        <f t="shared" si="18"/>
        <v>0.24142146705346043</v>
      </c>
      <c r="S177" s="29">
        <f t="shared" si="18"/>
        <v>0.25931413178615831</v>
      </c>
      <c r="T177" s="29">
        <f t="shared" si="19"/>
        <v>0.22301378210298045</v>
      </c>
      <c r="U177" s="29">
        <f t="shared" si="19"/>
        <v>0.26356255712672727</v>
      </c>
      <c r="V177" s="29">
        <f t="shared" si="20"/>
        <v>0.22952208968936622</v>
      </c>
      <c r="W177" s="29">
        <f t="shared" si="20"/>
        <v>0.26228833024442016</v>
      </c>
      <c r="X177" s="29">
        <f t="shared" si="21"/>
        <v>0.24035807471915296</v>
      </c>
      <c r="Y177" s="29">
        <f t="shared" si="21"/>
        <v>0.2730193887224921</v>
      </c>
      <c r="Z177" s="29">
        <f t="shared" si="22"/>
        <v>0.2329926587015978</v>
      </c>
      <c r="AA177" s="29">
        <f t="shared" si="22"/>
        <v>0.28247444940261984</v>
      </c>
      <c r="AB177" s="29">
        <f t="shared" si="23"/>
        <v>0.22580769527334413</v>
      </c>
      <c r="AC177" s="29">
        <f t="shared" si="23"/>
        <v>0.27484128820006681</v>
      </c>
      <c r="AD177" s="29">
        <f t="shared" si="24"/>
        <v>0.22498366022046346</v>
      </c>
      <c r="AE177" s="29">
        <f t="shared" si="24"/>
        <v>0.27705126022266041</v>
      </c>
      <c r="AF177" s="29">
        <f t="shared" si="25"/>
        <v>0.22411819472214167</v>
      </c>
      <c r="AG177" s="29">
        <f t="shared" si="25"/>
        <v>0.26817666122295314</v>
      </c>
      <c r="AH177" s="29">
        <f t="shared" si="26"/>
        <v>0.22388608048216752</v>
      </c>
      <c r="AI177" s="29">
        <f t="shared" si="26"/>
        <v>0.26128103651135426</v>
      </c>
      <c r="AJ177" s="29">
        <f t="shared" si="27"/>
        <v>0.22121434563758388</v>
      </c>
      <c r="AK177" s="29">
        <f t="shared" si="27"/>
        <v>0.26791456935123042</v>
      </c>
      <c r="AL177" s="29">
        <f t="shared" si="28"/>
        <v>0.22380067616497765</v>
      </c>
      <c r="AM177" s="29">
        <f t="shared" si="28"/>
        <v>0.27712418841581249</v>
      </c>
      <c r="AN177" s="29">
        <f t="shared" si="29"/>
        <v>0.22660965280193138</v>
      </c>
      <c r="AO177" s="29">
        <f t="shared" si="29"/>
        <v>0.27344967980849888</v>
      </c>
    </row>
    <row r="178" spans="1:41" x14ac:dyDescent="0.3">
      <c r="A178" s="42" t="s">
        <v>31</v>
      </c>
      <c r="B178" s="29">
        <v>5.5443129210212622E-5</v>
      </c>
      <c r="C178" s="29">
        <v>5.5443129210212621E-4</v>
      </c>
      <c r="D178" s="29">
        <v>4.0679998287157965E-4</v>
      </c>
      <c r="E178" s="29">
        <v>7.4936838950027832E-4</v>
      </c>
      <c r="F178" s="29">
        <v>0</v>
      </c>
      <c r="G178" s="29">
        <v>0</v>
      </c>
      <c r="H178" s="29">
        <v>4.0129781420765029E-3</v>
      </c>
      <c r="I178" s="29">
        <v>2.9371584699453552E-3</v>
      </c>
      <c r="J178" s="29">
        <v>3.1239919183687331E-3</v>
      </c>
      <c r="K178" s="29">
        <v>3.157948352264045E-3</v>
      </c>
      <c r="L178" s="29">
        <v>3.2716413368078672E-3</v>
      </c>
      <c r="M178" s="29">
        <v>4.6411656173320909E-3</v>
      </c>
      <c r="N178" s="29">
        <v>2.5985107043127523E-3</v>
      </c>
      <c r="O178" s="29">
        <v>1.9391870927707106E-3</v>
      </c>
      <c r="P178" s="29">
        <v>1.7059590095960195E-3</v>
      </c>
      <c r="Q178" s="29">
        <v>2.4641630138609169E-3</v>
      </c>
      <c r="R178" s="29">
        <f t="shared" si="18"/>
        <v>8.0812266887691671E-3</v>
      </c>
      <c r="S178" s="29">
        <f t="shared" si="18"/>
        <v>9.3244923331951921E-3</v>
      </c>
      <c r="T178" s="29">
        <f t="shared" si="19"/>
        <v>9.3374195745290958E-3</v>
      </c>
      <c r="U178" s="29">
        <f t="shared" si="19"/>
        <v>1.0869760022940302E-2</v>
      </c>
      <c r="V178" s="29">
        <f t="shared" si="20"/>
        <v>9.1875366313421726E-3</v>
      </c>
      <c r="W178" s="29">
        <f t="shared" si="20"/>
        <v>9.7894786864990736E-3</v>
      </c>
      <c r="X178" s="29">
        <f t="shared" si="21"/>
        <v>8.7169548547314027E-3</v>
      </c>
      <c r="Y178" s="29">
        <f t="shared" si="21"/>
        <v>1.0847952480430897E-2</v>
      </c>
      <c r="Z178" s="29">
        <f t="shared" si="22"/>
        <v>1.1004750251907298E-2</v>
      </c>
      <c r="AA178" s="29">
        <f t="shared" si="22"/>
        <v>1.3351086800057579E-2</v>
      </c>
      <c r="AB178" s="29">
        <f t="shared" si="23"/>
        <v>1.1186932942658134E-2</v>
      </c>
      <c r="AC178" s="29">
        <f t="shared" si="23"/>
        <v>1.3365204204898862E-2</v>
      </c>
      <c r="AD178" s="29">
        <f t="shared" si="24"/>
        <v>1.0874878481471515E-2</v>
      </c>
      <c r="AE178" s="29">
        <f t="shared" si="24"/>
        <v>1.4598700506945093E-2</v>
      </c>
      <c r="AF178" s="29">
        <f t="shared" si="25"/>
        <v>1.1421623244148008E-2</v>
      </c>
      <c r="AG178" s="29">
        <f t="shared" si="25"/>
        <v>1.5176259303916931E-2</v>
      </c>
      <c r="AH178" s="29">
        <f t="shared" si="26"/>
        <v>1.2891284431402276E-2</v>
      </c>
      <c r="AI178" s="29">
        <f t="shared" si="26"/>
        <v>1.6653567658315854E-2</v>
      </c>
      <c r="AJ178" s="29">
        <f t="shared" si="27"/>
        <v>1.359322567114094E-2</v>
      </c>
      <c r="AK178" s="29">
        <f t="shared" si="27"/>
        <v>1.7455781599552574E-2</v>
      </c>
      <c r="AL178" s="29">
        <f t="shared" si="28"/>
        <v>1.1694260873883231E-2</v>
      </c>
      <c r="AM178" s="29">
        <f t="shared" si="28"/>
        <v>1.6076505129170682E-2</v>
      </c>
      <c r="AN178" s="29">
        <f t="shared" si="29"/>
        <v>1.1138163144219162E-2</v>
      </c>
      <c r="AO178" s="29">
        <f t="shared" si="29"/>
        <v>1.544693823270659E-2</v>
      </c>
    </row>
    <row r="179" spans="1:41" x14ac:dyDescent="0.3">
      <c r="A179" s="42" t="s">
        <v>32</v>
      </c>
      <c r="B179" s="29">
        <v>5.7660854378621127E-3</v>
      </c>
      <c r="C179" s="29">
        <v>7.0689989743021094E-3</v>
      </c>
      <c r="D179" s="29">
        <v>9.5062732839463881E-3</v>
      </c>
      <c r="E179" s="29">
        <v>1.3210294180619192E-2</v>
      </c>
      <c r="F179" s="29">
        <v>8.6518887129608691E-3</v>
      </c>
      <c r="G179" s="29">
        <v>1.2968408354067706E-2</v>
      </c>
      <c r="H179" s="29">
        <v>1.0023907103825136E-2</v>
      </c>
      <c r="I179" s="29">
        <v>1.3251366120218579E-2</v>
      </c>
      <c r="J179" s="29">
        <v>9.5417579245827607E-3</v>
      </c>
      <c r="K179" s="29">
        <v>1.1103753883767126E-2</v>
      </c>
      <c r="L179" s="29">
        <v>8.5214844121507243E-3</v>
      </c>
      <c r="M179" s="29">
        <v>1.2002358625149792E-2</v>
      </c>
      <c r="N179" s="29">
        <v>1.4505119453924915E-2</v>
      </c>
      <c r="O179" s="29">
        <v>2.5157720550212016E-2</v>
      </c>
      <c r="P179" s="29">
        <v>1.2107570193105082E-2</v>
      </c>
      <c r="Q179" s="29">
        <v>2.6252813647672076E-2</v>
      </c>
      <c r="R179" s="29">
        <f t="shared" si="18"/>
        <v>1.3551595524243679E-2</v>
      </c>
      <c r="S179" s="29">
        <f t="shared" si="18"/>
        <v>1.9177372565271446E-2</v>
      </c>
      <c r="T179" s="29">
        <f t="shared" si="19"/>
        <v>1.6282237396275785E-2</v>
      </c>
      <c r="U179" s="29">
        <f t="shared" si="19"/>
        <v>2.3442120544115274E-2</v>
      </c>
      <c r="V179" s="29">
        <f t="shared" si="20"/>
        <v>1.8620602258866765E-2</v>
      </c>
      <c r="W179" s="29">
        <f t="shared" si="20"/>
        <v>3.0809928875794011E-2</v>
      </c>
      <c r="X179" s="29">
        <f t="shared" si="21"/>
        <v>1.5093168222966113E-2</v>
      </c>
      <c r="Y179" s="29">
        <f t="shared" si="21"/>
        <v>2.1444212327905162E-2</v>
      </c>
      <c r="Z179" s="29">
        <f t="shared" si="22"/>
        <v>1.4704188858500071E-2</v>
      </c>
      <c r="AA179" s="29">
        <f t="shared" si="22"/>
        <v>2.2340578667050526E-2</v>
      </c>
      <c r="AB179" s="29">
        <f t="shared" si="23"/>
        <v>1.622458683527386E-2</v>
      </c>
      <c r="AC179" s="29">
        <f t="shared" si="23"/>
        <v>2.6608322409849127E-2</v>
      </c>
      <c r="AD179" s="29">
        <f t="shared" si="24"/>
        <v>1.6350764262293281E-2</v>
      </c>
      <c r="AE179" s="29">
        <f t="shared" si="24"/>
        <v>2.5100098313295363E-2</v>
      </c>
      <c r="AF179" s="29">
        <f t="shared" si="25"/>
        <v>1.6092024196543497E-2</v>
      </c>
      <c r="AG179" s="29">
        <f t="shared" si="25"/>
        <v>2.6170525598172539E-2</v>
      </c>
      <c r="AH179" s="29">
        <f t="shared" si="26"/>
        <v>1.7132572815759736E-2</v>
      </c>
      <c r="AI179" s="29">
        <f t="shared" si="26"/>
        <v>2.5703509759148768E-2</v>
      </c>
      <c r="AJ179" s="29">
        <f t="shared" si="27"/>
        <v>1.6931452740492171E-2</v>
      </c>
      <c r="AK179" s="29">
        <f t="shared" si="27"/>
        <v>2.6544148489932886E-2</v>
      </c>
      <c r="AL179" s="29">
        <f t="shared" si="28"/>
        <v>1.6597905295522165E-2</v>
      </c>
      <c r="AM179" s="29">
        <f t="shared" si="28"/>
        <v>2.5138936591946437E-2</v>
      </c>
      <c r="AN179" s="29">
        <f t="shared" si="29"/>
        <v>1.6392168095423206E-2</v>
      </c>
      <c r="AO179" s="29">
        <f t="shared" si="29"/>
        <v>2.60695214518076E-2</v>
      </c>
    </row>
    <row r="180" spans="1:41" x14ac:dyDescent="0.3">
      <c r="A180" s="42" t="s">
        <v>75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>
        <f t="shared" si="18"/>
        <v>8.4024036469125575E-3</v>
      </c>
      <c r="S180" s="29">
        <f t="shared" si="18"/>
        <v>1.1106506423539162E-2</v>
      </c>
      <c r="T180" s="29">
        <f t="shared" si="19"/>
        <v>6.9358567664928221E-3</v>
      </c>
      <c r="U180" s="29">
        <f t="shared" si="19"/>
        <v>1.1891320321881105E-2</v>
      </c>
      <c r="V180" s="29">
        <f t="shared" si="20"/>
        <v>8.4984713839915092E-3</v>
      </c>
      <c r="W180" s="29">
        <f t="shared" si="20"/>
        <v>1.4430768743366757E-2</v>
      </c>
      <c r="X180" s="29">
        <f t="shared" si="21"/>
        <v>7.1564605304002748E-3</v>
      </c>
      <c r="Y180" s="29">
        <f t="shared" si="21"/>
        <v>1.0856342234862785E-2</v>
      </c>
      <c r="Z180" s="29">
        <f t="shared" si="22"/>
        <v>9.6012667338419462E-3</v>
      </c>
      <c r="AA180" s="29">
        <f t="shared" si="22"/>
        <v>1.6445947891176049E-2</v>
      </c>
      <c r="AB180" s="29">
        <f t="shared" si="23"/>
        <v>8.2247410491685293E-3</v>
      </c>
      <c r="AC180" s="29">
        <f t="shared" si="23"/>
        <v>1.3423034415400827E-2</v>
      </c>
      <c r="AD180" s="29">
        <f t="shared" si="24"/>
        <v>8.0737734180621849E-3</v>
      </c>
      <c r="AE180" s="29">
        <f t="shared" si="24"/>
        <v>1.5071043713716079E-2</v>
      </c>
      <c r="AF180" s="29">
        <f t="shared" si="25"/>
        <v>8.7201168108996373E-3</v>
      </c>
      <c r="AG180" s="29">
        <f t="shared" si="25"/>
        <v>1.3660159648346281E-2</v>
      </c>
      <c r="AH180" s="29">
        <f t="shared" si="26"/>
        <v>8.8918238935213386E-3</v>
      </c>
      <c r="AI180" s="29">
        <f t="shared" si="26"/>
        <v>1.3663273325923479E-2</v>
      </c>
      <c r="AJ180" s="29">
        <f t="shared" si="27"/>
        <v>8.760661353467562E-3</v>
      </c>
      <c r="AK180" s="29">
        <f t="shared" si="27"/>
        <v>1.3549531599552573E-2</v>
      </c>
      <c r="AL180" s="29">
        <f t="shared" si="28"/>
        <v>8.2223978614316979E-3</v>
      </c>
      <c r="AM180" s="29">
        <f t="shared" si="28"/>
        <v>1.3490194780205002E-2</v>
      </c>
      <c r="AN180" s="29">
        <f t="shared" si="29"/>
        <v>8.2001759518792062E-3</v>
      </c>
      <c r="AO180" s="29">
        <f t="shared" si="29"/>
        <v>1.4914990690918018E-2</v>
      </c>
    </row>
    <row r="181" spans="1:41" x14ac:dyDescent="0.3">
      <c r="A181" s="42" t="s">
        <v>33</v>
      </c>
      <c r="B181" s="29">
        <v>6.2207190973858566E-2</v>
      </c>
      <c r="C181" s="29">
        <v>7.0080115321708755E-2</v>
      </c>
      <c r="D181" s="29">
        <v>4.4362608658416479E-2</v>
      </c>
      <c r="E181" s="29">
        <v>4.7381492741831885E-2</v>
      </c>
      <c r="F181" s="29">
        <v>5.5172283797029327E-2</v>
      </c>
      <c r="G181" s="29">
        <v>6.120410163613059E-2</v>
      </c>
      <c r="H181" s="29">
        <v>4.5747950819672131E-2</v>
      </c>
      <c r="I181" s="29">
        <v>5.2800546448087432E-2</v>
      </c>
      <c r="J181" s="29">
        <v>5.5552725852730946E-2</v>
      </c>
      <c r="K181" s="29">
        <v>6.4924701607837143E-2</v>
      </c>
      <c r="L181" s="29">
        <v>6.1210126871207651E-2</v>
      </c>
      <c r="M181" s="29">
        <v>7.0568542788123176E-2</v>
      </c>
      <c r="N181" s="29">
        <v>4.9397559209845898E-2</v>
      </c>
      <c r="O181" s="29">
        <v>6.1511014582686936E-2</v>
      </c>
      <c r="P181" s="29">
        <v>5.338230067527544E-2</v>
      </c>
      <c r="Q181" s="29">
        <v>6.6461319748844921E-2</v>
      </c>
      <c r="R181" s="29">
        <f t="shared" si="18"/>
        <v>4.9834231247409863E-2</v>
      </c>
      <c r="S181" s="29">
        <f t="shared" si="18"/>
        <v>6.2764193949440536E-2</v>
      </c>
      <c r="T181" s="29">
        <f t="shared" si="19"/>
        <v>5.0531390576554293E-2</v>
      </c>
      <c r="U181" s="29">
        <f t="shared" si="19"/>
        <v>6.716310912773088E-2</v>
      </c>
      <c r="V181" s="29">
        <f t="shared" si="20"/>
        <v>4.8179125283150374E-2</v>
      </c>
      <c r="W181" s="29">
        <f t="shared" si="20"/>
        <v>5.7089451757512392E-2</v>
      </c>
      <c r="X181" s="29">
        <f t="shared" si="21"/>
        <v>4.6873558010957023E-2</v>
      </c>
      <c r="Y181" s="29">
        <f t="shared" si="21"/>
        <v>5.8719891268782562E-2</v>
      </c>
      <c r="Z181" s="29">
        <f t="shared" si="22"/>
        <v>4.7070677990499493E-2</v>
      </c>
      <c r="AA181" s="29">
        <f t="shared" si="22"/>
        <v>5.8802360731250898E-2</v>
      </c>
      <c r="AB181" s="29">
        <f t="shared" si="23"/>
        <v>4.7677795769398824E-2</v>
      </c>
      <c r="AC181" s="29">
        <f t="shared" si="23"/>
        <v>6.0310483974606109E-2</v>
      </c>
      <c r="AD181" s="29">
        <f t="shared" si="24"/>
        <v>4.7179397048404195E-2</v>
      </c>
      <c r="AE181" s="29">
        <f t="shared" si="24"/>
        <v>6.5479950129345141E-2</v>
      </c>
      <c r="AF181" s="29">
        <f t="shared" si="25"/>
        <v>4.8840794273416872E-2</v>
      </c>
      <c r="AG181" s="29">
        <f t="shared" si="25"/>
        <v>6.39458274190184E-2</v>
      </c>
      <c r="AH181" s="29">
        <f t="shared" si="26"/>
        <v>4.9602611740741945E-2</v>
      </c>
      <c r="AI181" s="29">
        <f t="shared" si="26"/>
        <v>6.3926261108966695E-2</v>
      </c>
      <c r="AJ181" s="29">
        <f t="shared" si="27"/>
        <v>4.5926838646532436E-2</v>
      </c>
      <c r="AK181" s="29">
        <f t="shared" si="27"/>
        <v>6.38457774049217E-2</v>
      </c>
      <c r="AL181" s="29">
        <f t="shared" si="28"/>
        <v>4.5829419383671896E-2</v>
      </c>
      <c r="AM181" s="29">
        <f t="shared" si="28"/>
        <v>6.2125243630434875E-2</v>
      </c>
      <c r="AN181" s="29">
        <f t="shared" si="29"/>
        <v>4.637764183562821E-2</v>
      </c>
      <c r="AO181" s="29">
        <f t="shared" si="29"/>
        <v>6.291711848108518E-2</v>
      </c>
    </row>
    <row r="182" spans="1:41" x14ac:dyDescent="0.3">
      <c r="A182" s="42" t="s">
        <v>34</v>
      </c>
      <c r="B182" s="29">
        <v>1.322318631663571E-2</v>
      </c>
      <c r="C182" s="29">
        <v>1.7492307265822082E-2</v>
      </c>
      <c r="D182" s="29">
        <v>1.1304757418747056E-2</v>
      </c>
      <c r="E182" s="29">
        <v>1.4345052027576757E-2</v>
      </c>
      <c r="F182" s="29">
        <v>1.1177712433084521E-2</v>
      </c>
      <c r="G182" s="29">
        <v>1.590891955062957E-2</v>
      </c>
      <c r="H182" s="29">
        <v>1.5437158469945355E-2</v>
      </c>
      <c r="I182" s="29">
        <v>2.3036202185792349E-2</v>
      </c>
      <c r="J182" s="29">
        <v>2.0543642506663951E-2</v>
      </c>
      <c r="K182" s="29">
        <v>2.426187201820065E-2</v>
      </c>
      <c r="L182" s="29">
        <v>1.7727730964563558E-2</v>
      </c>
      <c r="M182" s="29">
        <v>2.6020961329960245E-2</v>
      </c>
      <c r="N182" s="29">
        <v>1.6289171579273967E-2</v>
      </c>
      <c r="O182" s="29">
        <v>2.2546281931947462E-2</v>
      </c>
      <c r="P182" s="29">
        <v>1.4749437270465585E-2</v>
      </c>
      <c r="Q182" s="29">
        <v>2.2094538561781778E-2</v>
      </c>
      <c r="R182" s="29">
        <f t="shared" si="18"/>
        <v>1.9498549523414836E-2</v>
      </c>
      <c r="S182" s="29">
        <f t="shared" si="18"/>
        <v>2.9651885619560711E-2</v>
      </c>
      <c r="T182" s="29">
        <f t="shared" si="19"/>
        <v>2.0565621807624068E-2</v>
      </c>
      <c r="U182" s="29">
        <f t="shared" si="19"/>
        <v>3.146226499632597E-2</v>
      </c>
      <c r="V182" s="29">
        <f t="shared" si="20"/>
        <v>2.0014573333966956E-2</v>
      </c>
      <c r="W182" s="29">
        <f t="shared" si="20"/>
        <v>2.6635935940692867E-2</v>
      </c>
      <c r="X182" s="29">
        <f t="shared" si="21"/>
        <v>2.035354425175975E-2</v>
      </c>
      <c r="Y182" s="29">
        <f t="shared" si="21"/>
        <v>2.9238294195128908E-2</v>
      </c>
      <c r="Z182" s="29">
        <f t="shared" si="22"/>
        <v>1.7799049949618541E-2</v>
      </c>
      <c r="AA182" s="29">
        <f t="shared" si="22"/>
        <v>2.7947315387937238E-2</v>
      </c>
      <c r="AB182" s="29">
        <f t="shared" si="23"/>
        <v>1.7599660729431723E-2</v>
      </c>
      <c r="AC182" s="29">
        <f t="shared" si="23"/>
        <v>2.617138304161205E-2</v>
      </c>
      <c r="AD182" s="29">
        <f t="shared" si="24"/>
        <v>1.6367241350901573E-2</v>
      </c>
      <c r="AE182" s="29">
        <f t="shared" si="24"/>
        <v>2.6198570887181374E-2</v>
      </c>
      <c r="AF182" s="29">
        <f t="shared" si="25"/>
        <v>1.8732479636950097E-2</v>
      </c>
      <c r="AG182" s="29">
        <f t="shared" si="25"/>
        <v>2.8882207196894539E-2</v>
      </c>
      <c r="AH182" s="29">
        <f t="shared" si="26"/>
        <v>1.7778997251533514E-2</v>
      </c>
      <c r="AI182" s="29">
        <f t="shared" si="26"/>
        <v>2.9707620832538868E-2</v>
      </c>
      <c r="AJ182" s="29">
        <f t="shared" si="27"/>
        <v>1.8294707774049217E-2</v>
      </c>
      <c r="AK182" s="29">
        <f t="shared" si="27"/>
        <v>3.1381082214765099E-2</v>
      </c>
      <c r="AL182" s="29">
        <f t="shared" si="28"/>
        <v>1.6502729074680228E-2</v>
      </c>
      <c r="AM182" s="29">
        <f t="shared" si="28"/>
        <v>2.8461828128297544E-2</v>
      </c>
      <c r="AN182" s="29">
        <f t="shared" si="29"/>
        <v>1.6858645170530106E-2</v>
      </c>
      <c r="AO182" s="29">
        <f t="shared" si="29"/>
        <v>2.8614685844057533E-2</v>
      </c>
    </row>
    <row r="183" spans="1:41" x14ac:dyDescent="0.3">
      <c r="A183" s="42" t="s">
        <v>38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f t="shared" si="18"/>
        <v>8.4127641939494412E-3</v>
      </c>
      <c r="S183" s="29">
        <f t="shared" si="18"/>
        <v>8.5888934935764612E-3</v>
      </c>
      <c r="T183" s="29">
        <f t="shared" si="19"/>
        <v>6.7835188271770886E-3</v>
      </c>
      <c r="U183" s="29">
        <f t="shared" si="19"/>
        <v>9.2478090219904295E-3</v>
      </c>
      <c r="V183" s="29">
        <f t="shared" si="20"/>
        <v>8.1262177446181621E-3</v>
      </c>
      <c r="W183" s="29">
        <f t="shared" si="20"/>
        <v>1.0185493196470718E-2</v>
      </c>
      <c r="X183" s="29">
        <f t="shared" si="21"/>
        <v>7.9870462191571658E-3</v>
      </c>
      <c r="Y183" s="29">
        <f t="shared" si="21"/>
        <v>8.4988212395023192E-3</v>
      </c>
      <c r="Z183" s="29">
        <f t="shared" si="22"/>
        <v>7.2189434288181947E-3</v>
      </c>
      <c r="AA183" s="29">
        <f t="shared" si="22"/>
        <v>9.3277673816035706E-3</v>
      </c>
      <c r="AB183" s="29">
        <f t="shared" si="23"/>
        <v>5.7958722080859483E-3</v>
      </c>
      <c r="AC183" s="29">
        <f t="shared" si="23"/>
        <v>8.7452129436862269E-3</v>
      </c>
      <c r="AD183" s="29">
        <f t="shared" si="24"/>
        <v>6.8105299580932714E-3</v>
      </c>
      <c r="AE183" s="29">
        <f t="shared" si="24"/>
        <v>8.3923304644891276E-3</v>
      </c>
      <c r="AF183" s="29">
        <f t="shared" si="25"/>
        <v>6.975075932172347E-3</v>
      </c>
      <c r="AG183" s="29">
        <f t="shared" si="25"/>
        <v>8.6234527389001669E-3</v>
      </c>
      <c r="AH183" s="29">
        <f t="shared" si="26"/>
        <v>6.5154002483385964E-3</v>
      </c>
      <c r="AI183" s="29">
        <f t="shared" si="26"/>
        <v>8.8918238935213386E-3</v>
      </c>
      <c r="AJ183" s="29">
        <f t="shared" si="27"/>
        <v>6.2613604586129754E-3</v>
      </c>
      <c r="AK183" s="29">
        <f t="shared" si="27"/>
        <v>9.0140869686800903E-3</v>
      </c>
      <c r="AL183" s="29">
        <f t="shared" si="28"/>
        <v>6.8319974178277475E-3</v>
      </c>
      <c r="AM183" s="29">
        <f t="shared" si="28"/>
        <v>9.037602883425682E-3</v>
      </c>
      <c r="AN183" s="29">
        <f t="shared" si="29"/>
        <v>6.1910510055854491E-3</v>
      </c>
      <c r="AO183" s="29">
        <f t="shared" si="29"/>
        <v>9.1494977187634267E-3</v>
      </c>
    </row>
    <row r="184" spans="1:41" x14ac:dyDescent="0.3">
      <c r="A184" s="42" t="s">
        <v>35</v>
      </c>
      <c r="B184" s="29">
        <v>2.3147506445263772E-2</v>
      </c>
      <c r="C184" s="29">
        <v>2.4062318077232279E-2</v>
      </c>
      <c r="D184" s="29">
        <v>1.9783325482807347E-2</v>
      </c>
      <c r="E184" s="29">
        <v>2.545711471759517E-2</v>
      </c>
      <c r="F184" s="29">
        <v>1.3420794692000302E-2</v>
      </c>
      <c r="G184" s="29">
        <v>1.43067179371183E-2</v>
      </c>
      <c r="H184" s="29">
        <v>1.4088114754098361E-2</v>
      </c>
      <c r="I184" s="29">
        <v>1.7879098360655737E-2</v>
      </c>
      <c r="J184" s="29">
        <v>1.6044415015535069E-2</v>
      </c>
      <c r="K184" s="29">
        <v>1.8591147557683492E-2</v>
      </c>
      <c r="L184" s="29">
        <v>8.6926749472162525E-3</v>
      </c>
      <c r="M184" s="29">
        <v>1.2706141935974739E-2</v>
      </c>
      <c r="N184" s="29">
        <v>1.1311924707829145E-2</v>
      </c>
      <c r="O184" s="29">
        <v>1.6224532009514944E-2</v>
      </c>
      <c r="P184" s="29">
        <v>1.1835090629072384E-2</v>
      </c>
      <c r="Q184" s="29">
        <v>1.6514630967894798E-2</v>
      </c>
      <c r="R184" s="29">
        <f t="shared" si="18"/>
        <v>7.7289680895151263E-3</v>
      </c>
      <c r="S184" s="29">
        <f t="shared" si="18"/>
        <v>1.5064235391628678E-2</v>
      </c>
      <c r="T184" s="29">
        <f t="shared" si="19"/>
        <v>8.8535225908202946E-3</v>
      </c>
      <c r="U184" s="29">
        <f t="shared" si="19"/>
        <v>1.5986522572898183E-2</v>
      </c>
      <c r="V184" s="29">
        <f t="shared" si="20"/>
        <v>9.8607612982939703E-3</v>
      </c>
      <c r="W184" s="29">
        <f t="shared" si="20"/>
        <v>1.7622645693738219E-2</v>
      </c>
      <c r="X184" s="29">
        <f t="shared" si="21"/>
        <v>1.0814393462703346E-2</v>
      </c>
      <c r="Y184" s="29">
        <f t="shared" si="21"/>
        <v>1.8482629013448777E-2</v>
      </c>
      <c r="Z184" s="29">
        <f t="shared" si="22"/>
        <v>1.0292212465812581E-2</v>
      </c>
      <c r="AA184" s="29">
        <f t="shared" si="22"/>
        <v>1.7280840650640564E-2</v>
      </c>
      <c r="AB184" s="29">
        <f t="shared" si="23"/>
        <v>1.0705014521808415E-2</v>
      </c>
      <c r="AC184" s="29">
        <f t="shared" si="23"/>
        <v>2.0388361991415426E-2</v>
      </c>
      <c r="AD184" s="29">
        <f t="shared" si="24"/>
        <v>1.0007085148101565E-2</v>
      </c>
      <c r="AE184" s="29">
        <f t="shared" si="24"/>
        <v>1.810282801764147E-2</v>
      </c>
      <c r="AF184" s="29">
        <f t="shared" si="25"/>
        <v>1.0989178711518796E-2</v>
      </c>
      <c r="AG184" s="29">
        <f t="shared" si="25"/>
        <v>1.7531810111061932E-2</v>
      </c>
      <c r="AH184" s="29">
        <f t="shared" si="26"/>
        <v>1.1417064674997326E-2</v>
      </c>
      <c r="AI184" s="29">
        <f t="shared" si="26"/>
        <v>1.8671900069292979E-2</v>
      </c>
      <c r="AJ184" s="29">
        <f t="shared" si="27"/>
        <v>1.290722874720358E-2</v>
      </c>
      <c r="AK184" s="29">
        <f t="shared" si="27"/>
        <v>2.1383878635346756E-2</v>
      </c>
      <c r="AL184" s="29">
        <f t="shared" si="28"/>
        <v>1.3262599469496022E-2</v>
      </c>
      <c r="AM184" s="29">
        <f t="shared" si="28"/>
        <v>2.2002259400720856E-2</v>
      </c>
      <c r="AN184" s="29">
        <f t="shared" si="29"/>
        <v>1.3130920473842502E-2</v>
      </c>
      <c r="AO184" s="29">
        <f t="shared" si="29"/>
        <v>2.2169936780080609E-2</v>
      </c>
    </row>
    <row r="185" spans="1:41" x14ac:dyDescent="0.3">
      <c r="A185" s="42" t="s">
        <v>36</v>
      </c>
      <c r="B185" s="29">
        <v>0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3.4153005464480874E-5</v>
      </c>
      <c r="I185" s="29">
        <v>5.1229508196721311E-5</v>
      </c>
      <c r="J185" s="29">
        <v>6.7912867790624631E-4</v>
      </c>
      <c r="K185" s="29">
        <v>1.0866058846499941E-3</v>
      </c>
      <c r="L185" s="29">
        <v>1.7119053506552793E-4</v>
      </c>
      <c r="M185" s="29">
        <v>6.4671979913643891E-4</v>
      </c>
      <c r="N185" s="29">
        <v>2.9734202089150893E-4</v>
      </c>
      <c r="O185" s="29">
        <v>7.4981900920467477E-4</v>
      </c>
      <c r="P185" s="29">
        <v>3.6725506456580976E-4</v>
      </c>
      <c r="Q185" s="29">
        <v>8.4113256723137068E-4</v>
      </c>
      <c r="R185" s="29">
        <f t="shared" si="18"/>
        <v>5.1802735184417739E-4</v>
      </c>
      <c r="S185" s="29">
        <f t="shared" si="18"/>
        <v>1.0982179859096561E-3</v>
      </c>
      <c r="T185" s="29">
        <f t="shared" si="19"/>
        <v>4.5701381794720144E-4</v>
      </c>
      <c r="U185" s="29">
        <f t="shared" si="19"/>
        <v>7.3480653081706897E-4</v>
      </c>
      <c r="V185" s="29">
        <f t="shared" si="20"/>
        <v>5.5442031396030352E-4</v>
      </c>
      <c r="W185" s="29">
        <f t="shared" si="20"/>
        <v>1.0217174357268451E-3</v>
      </c>
      <c r="X185" s="29">
        <f t="shared" si="21"/>
        <v>8.5575495205255346E-4</v>
      </c>
      <c r="Y185" s="29">
        <f t="shared" si="21"/>
        <v>1.3675299723977079E-3</v>
      </c>
      <c r="Z185" s="29">
        <f t="shared" si="22"/>
        <v>5.6139340722614081E-4</v>
      </c>
      <c r="AA185" s="29">
        <f t="shared" si="22"/>
        <v>1.0436159493306463E-3</v>
      </c>
      <c r="AB185" s="29">
        <f t="shared" si="23"/>
        <v>2.6987431567584237E-4</v>
      </c>
      <c r="AC185" s="29">
        <f t="shared" si="23"/>
        <v>8.4175084175084171E-4</v>
      </c>
      <c r="AD185" s="29">
        <f t="shared" si="24"/>
        <v>4.5037375529326473E-4</v>
      </c>
      <c r="AE185" s="29">
        <f t="shared" si="24"/>
        <v>7.0851481015647743E-4</v>
      </c>
      <c r="AF185" s="29">
        <f t="shared" si="25"/>
        <v>8.3945115157435253E-4</v>
      </c>
      <c r="AG185" s="29">
        <f t="shared" si="25"/>
        <v>1.2362826050458645E-3</v>
      </c>
      <c r="AH185" s="29">
        <f t="shared" si="26"/>
        <v>7.5338675248454862E-4</v>
      </c>
      <c r="AI185" s="29">
        <f t="shared" si="26"/>
        <v>1.1161285221993312E-3</v>
      </c>
      <c r="AJ185" s="29">
        <f t="shared" si="27"/>
        <v>6.5104166666666663E-4</v>
      </c>
      <c r="AK185" s="29">
        <f t="shared" si="27"/>
        <v>1.2977139261744967E-3</v>
      </c>
      <c r="AL185" s="29">
        <f t="shared" si="28"/>
        <v>7.5313357361880687E-4</v>
      </c>
      <c r="AM185" s="29">
        <f t="shared" si="28"/>
        <v>1.5352338231460292E-3</v>
      </c>
      <c r="AN185" s="29">
        <f t="shared" si="29"/>
        <v>7.365427501687911E-4</v>
      </c>
      <c r="AO185" s="29">
        <f t="shared" si="29"/>
        <v>1.5180964461812304E-3</v>
      </c>
    </row>
    <row r="186" spans="1:41" x14ac:dyDescent="0.3">
      <c r="A186" s="42" t="s">
        <v>37</v>
      </c>
      <c r="B186" s="29">
        <v>3.8255759155046711E-3</v>
      </c>
      <c r="C186" s="29">
        <v>2.9384858481412693E-3</v>
      </c>
      <c r="D186" s="29">
        <v>4.0465893033015034E-3</v>
      </c>
      <c r="E186" s="29">
        <v>4.7317261165589E-3</v>
      </c>
      <c r="F186" s="29">
        <v>3.0347583502978209E-3</v>
      </c>
      <c r="G186" s="29">
        <v>3.6379401342079469E-3</v>
      </c>
      <c r="H186" s="29">
        <v>3.876366120218579E-3</v>
      </c>
      <c r="I186" s="29">
        <v>3.5689890710382515E-3</v>
      </c>
      <c r="J186" s="29">
        <v>3.7012512945890424E-3</v>
      </c>
      <c r="K186" s="29">
        <v>4.4822492741812252E-3</v>
      </c>
      <c r="L186" s="29">
        <v>3.4238107013105585E-3</v>
      </c>
      <c r="M186" s="29">
        <v>5.6112453160367488E-3</v>
      </c>
      <c r="N186" s="29">
        <v>3.9042300134450305E-3</v>
      </c>
      <c r="O186" s="29">
        <v>1.0743096493949736E-2</v>
      </c>
      <c r="P186" s="29">
        <v>3.6962445207913753E-3</v>
      </c>
      <c r="Q186" s="29">
        <v>6.113019784385736E-3</v>
      </c>
      <c r="R186" s="29">
        <f t="shared" si="18"/>
        <v>3.5847492747617072E-3</v>
      </c>
      <c r="S186" s="29">
        <f t="shared" si="18"/>
        <v>4.0095317032739332E-3</v>
      </c>
      <c r="T186" s="29">
        <f t="shared" si="19"/>
        <v>2.9033819022528094E-3</v>
      </c>
      <c r="U186" s="29">
        <f t="shared" si="19"/>
        <v>4.0235138089861466E-3</v>
      </c>
      <c r="V186" s="29">
        <f t="shared" si="20"/>
        <v>3.9284639389187224E-3</v>
      </c>
      <c r="W186" s="29">
        <f t="shared" si="20"/>
        <v>4.2294349664971729E-3</v>
      </c>
      <c r="X186" s="29">
        <f t="shared" si="21"/>
        <v>2.8860755245693958E-3</v>
      </c>
      <c r="Y186" s="29">
        <f t="shared" si="21"/>
        <v>3.4230198082102138E-3</v>
      </c>
      <c r="Z186" s="29">
        <f t="shared" si="22"/>
        <v>3.3683604433568447E-3</v>
      </c>
      <c r="AA186" s="29">
        <f t="shared" si="22"/>
        <v>4.4407657981862672E-3</v>
      </c>
      <c r="AB186" s="29">
        <f t="shared" si="23"/>
        <v>2.8658082093196598E-3</v>
      </c>
      <c r="AC186" s="29">
        <f t="shared" si="23"/>
        <v>3.5726218932325801E-3</v>
      </c>
      <c r="AD186" s="29">
        <f t="shared" si="24"/>
        <v>2.8615210549730601E-3</v>
      </c>
      <c r="AE186" s="29">
        <f t="shared" si="24"/>
        <v>3.80620746851503E-3</v>
      </c>
      <c r="AF186" s="29">
        <f t="shared" si="25"/>
        <v>2.7523822606165134E-3</v>
      </c>
      <c r="AG186" s="29">
        <f t="shared" si="25"/>
        <v>3.5460451675595373E-3</v>
      </c>
      <c r="AH186" s="29">
        <f t="shared" si="26"/>
        <v>2.8926330866999336E-3</v>
      </c>
      <c r="AI186" s="29">
        <f t="shared" si="26"/>
        <v>3.6553209102028099E-3</v>
      </c>
      <c r="AJ186" s="29">
        <f t="shared" si="27"/>
        <v>2.3201552013422818E-3</v>
      </c>
      <c r="AK186" s="29">
        <f t="shared" si="27"/>
        <v>2.9231333892617449E-3</v>
      </c>
      <c r="AL186" s="29">
        <f t="shared" si="28"/>
        <v>2.6814865698076198E-3</v>
      </c>
      <c r="AM186" s="29">
        <f t="shared" si="28"/>
        <v>3.5380725573850541E-3</v>
      </c>
      <c r="AN186" s="29">
        <f t="shared" si="29"/>
        <v>2.4878777339034722E-3</v>
      </c>
      <c r="AO186" s="29">
        <f t="shared" si="29"/>
        <v>3.097571454876527E-3</v>
      </c>
    </row>
    <row r="187" spans="1:41" s="55" customFormat="1" x14ac:dyDescent="0.3">
      <c r="A187" s="41" t="s">
        <v>15</v>
      </c>
      <c r="B187" s="71">
        <v>0.49585562609153655</v>
      </c>
      <c r="C187" s="71">
        <v>0.50414437390846345</v>
      </c>
      <c r="D187" s="71">
        <v>0.48767610157153257</v>
      </c>
      <c r="E187" s="71">
        <v>0.51232389842846737</v>
      </c>
      <c r="F187" s="71">
        <v>0.49864284098620221</v>
      </c>
      <c r="G187" s="71">
        <v>0.50135715901379774</v>
      </c>
      <c r="H187" s="71">
        <v>0.49334016393442626</v>
      </c>
      <c r="I187" s="71">
        <v>0.50665983606557374</v>
      </c>
      <c r="J187" s="71">
        <v>0.4791931951306474</v>
      </c>
      <c r="K187" s="71">
        <v>0.5208068048693526</v>
      </c>
      <c r="L187" s="71">
        <v>0.4743689726665779</v>
      </c>
      <c r="M187" s="71">
        <v>0.52563102733342215</v>
      </c>
      <c r="N187" s="71">
        <v>0.47058899575964425</v>
      </c>
      <c r="O187" s="71">
        <v>0.52941100424035581</v>
      </c>
      <c r="P187" s="71">
        <v>0.47245587015756429</v>
      </c>
      <c r="Q187" s="71">
        <v>0.52754412984243571</v>
      </c>
      <c r="R187" s="71">
        <f t="shared" si="18"/>
        <v>0.45901367592208869</v>
      </c>
      <c r="S187" s="71">
        <f>1-R187</f>
        <v>0.54098632407791136</v>
      </c>
      <c r="T187" s="71">
        <f>SUM(T149:T164)/SUM(T149:U164)</f>
        <v>0.43887664211337529</v>
      </c>
      <c r="U187" s="71">
        <f>1-T187</f>
        <v>0.56112335788662471</v>
      </c>
      <c r="V187" s="71">
        <f>SUM(V149:V164)/SUM(V149:W164)</f>
        <v>0.45096548337531089</v>
      </c>
      <c r="W187" s="71">
        <f>1-V187</f>
        <v>0.54903451662468905</v>
      </c>
      <c r="X187" s="71">
        <f>SUM(X149:X164)/SUM(X149:Y164)</f>
        <v>0.45624323576048931</v>
      </c>
      <c r="Y187" s="71">
        <f>1-X187</f>
        <v>0.54375676423951069</v>
      </c>
      <c r="Z187" s="71">
        <f>SUM(Z149:Z164)/SUM(Z149:AA164)</f>
        <v>0.44317691089678996</v>
      </c>
      <c r="AA187" s="71">
        <f>1-Z187</f>
        <v>0.55682308910320999</v>
      </c>
      <c r="AB187" s="71">
        <f>SUM(AB149:AB164)/SUM(AB149:AC164)</f>
        <v>0.43781324697355234</v>
      </c>
      <c r="AC187" s="71">
        <f>1-AB187</f>
        <v>0.56218675302644772</v>
      </c>
      <c r="AD187" s="71">
        <f>SUM(AD149:AD164)/SUM(AD149:AE164)</f>
        <v>0.43498415453312167</v>
      </c>
      <c r="AE187" s="71">
        <f>1-AD187</f>
        <v>0.56501584546687833</v>
      </c>
      <c r="AF187" s="71">
        <f>SUM(AF149:AF164)/SUM(AF149:AG164)</f>
        <v>0.44121552526747965</v>
      </c>
      <c r="AG187" s="71">
        <f>1-AF187</f>
        <v>0.55878447473252035</v>
      </c>
      <c r="AH187" s="71">
        <f>SUM(AH149:AH164)/SUM(AH149:AI164)</f>
        <v>0.44366108757423417</v>
      </c>
      <c r="AI187" s="71">
        <f>1-AH187</f>
        <v>0.55633891242576583</v>
      </c>
      <c r="AJ187" s="71">
        <f t="shared" ref="AJ187:AK187" si="30">AJ165/SUM($AJ$165:$AK$165)</f>
        <v>0.43379911213646533</v>
      </c>
      <c r="AK187" s="71">
        <f t="shared" si="30"/>
        <v>0.56620088786353473</v>
      </c>
      <c r="AL187" s="71">
        <f>SUM(AL149:AL164)/SUM(AL149:AM164)</f>
        <v>0.4321041807189529</v>
      </c>
      <c r="AM187" s="71">
        <f>1-AL187</f>
        <v>0.56789581928104704</v>
      </c>
      <c r="AN187" s="71">
        <f t="shared" ref="AN187:AO187" si="31">AN165/SUM($AN$165:$AO$165)</f>
        <v>0.43373774986189823</v>
      </c>
      <c r="AO187" s="71">
        <f t="shared" si="31"/>
        <v>0.56626225013810172</v>
      </c>
    </row>
    <row r="190" spans="1:41" ht="15.6" x14ac:dyDescent="0.3">
      <c r="A190" s="39" t="s">
        <v>90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</row>
    <row r="191" spans="1:41" x14ac:dyDescent="0.3">
      <c r="A191" s="80" t="s">
        <v>25</v>
      </c>
      <c r="B191" s="79">
        <v>1999</v>
      </c>
      <c r="C191" s="79"/>
      <c r="D191" s="79">
        <v>2000</v>
      </c>
      <c r="E191" s="79"/>
      <c r="F191" s="79">
        <v>2001</v>
      </c>
      <c r="G191" s="79"/>
      <c r="H191" s="79">
        <v>2002</v>
      </c>
      <c r="I191" s="79"/>
      <c r="J191" s="79">
        <v>2003</v>
      </c>
      <c r="K191" s="79"/>
      <c r="L191" s="79">
        <v>2004</v>
      </c>
      <c r="M191" s="79"/>
      <c r="N191" s="79">
        <v>2005</v>
      </c>
      <c r="O191" s="79"/>
      <c r="P191" s="79">
        <v>2006</v>
      </c>
      <c r="Q191" s="79"/>
      <c r="R191" s="79">
        <v>2007</v>
      </c>
      <c r="S191" s="79"/>
      <c r="T191" s="79">
        <v>2008</v>
      </c>
      <c r="U191" s="79"/>
      <c r="V191" s="79">
        <v>2009</v>
      </c>
      <c r="W191" s="79"/>
      <c r="X191" s="79">
        <v>2010</v>
      </c>
      <c r="Y191" s="79"/>
      <c r="Z191" s="79">
        <v>2011</v>
      </c>
      <c r="AA191" s="79"/>
      <c r="AB191" s="79">
        <v>2012</v>
      </c>
      <c r="AC191" s="79"/>
      <c r="AD191" s="79">
        <v>2013</v>
      </c>
      <c r="AE191" s="79"/>
      <c r="AF191" s="79">
        <v>2014</v>
      </c>
      <c r="AG191" s="79"/>
      <c r="AH191" s="79">
        <v>2015</v>
      </c>
      <c r="AI191" s="79"/>
      <c r="AJ191" s="79">
        <v>2016</v>
      </c>
      <c r="AK191" s="79"/>
      <c r="AL191" s="79">
        <v>2017</v>
      </c>
      <c r="AM191" s="79"/>
      <c r="AN191" s="79">
        <v>2018</v>
      </c>
      <c r="AO191" s="79"/>
    </row>
    <row r="192" spans="1:41" x14ac:dyDescent="0.3">
      <c r="A192" s="80"/>
      <c r="B192" s="33" t="s">
        <v>66</v>
      </c>
      <c r="C192" s="33" t="s">
        <v>67</v>
      </c>
      <c r="D192" s="33" t="s">
        <v>66</v>
      </c>
      <c r="E192" s="33" t="s">
        <v>67</v>
      </c>
      <c r="F192" s="33" t="s">
        <v>66</v>
      </c>
      <c r="G192" s="33" t="s">
        <v>67</v>
      </c>
      <c r="H192" s="33" t="s">
        <v>66</v>
      </c>
      <c r="I192" s="33" t="s">
        <v>67</v>
      </c>
      <c r="J192" s="33" t="s">
        <v>66</v>
      </c>
      <c r="K192" s="33" t="s">
        <v>67</v>
      </c>
      <c r="L192" s="33" t="s">
        <v>66</v>
      </c>
      <c r="M192" s="33" t="s">
        <v>67</v>
      </c>
      <c r="N192" s="33" t="s">
        <v>66</v>
      </c>
      <c r="O192" s="33" t="s">
        <v>67</v>
      </c>
      <c r="P192" s="33" t="s">
        <v>66</v>
      </c>
      <c r="Q192" s="33" t="s">
        <v>67</v>
      </c>
      <c r="R192" s="33" t="s">
        <v>66</v>
      </c>
      <c r="S192" s="33" t="s">
        <v>67</v>
      </c>
      <c r="T192" s="33" t="s">
        <v>66</v>
      </c>
      <c r="U192" s="33" t="s">
        <v>67</v>
      </c>
      <c r="V192" s="33" t="s">
        <v>66</v>
      </c>
      <c r="W192" s="33" t="s">
        <v>67</v>
      </c>
      <c r="X192" s="33" t="s">
        <v>66</v>
      </c>
      <c r="Y192" s="33" t="s">
        <v>67</v>
      </c>
      <c r="Z192" s="33" t="s">
        <v>66</v>
      </c>
      <c r="AA192" s="33" t="s">
        <v>67</v>
      </c>
      <c r="AB192" s="33" t="s">
        <v>66</v>
      </c>
      <c r="AC192" s="33" t="s">
        <v>67</v>
      </c>
      <c r="AD192" s="33" t="s">
        <v>66</v>
      </c>
      <c r="AE192" s="33" t="s">
        <v>67</v>
      </c>
      <c r="AF192" s="33" t="s">
        <v>66</v>
      </c>
      <c r="AG192" s="33" t="s">
        <v>67</v>
      </c>
      <c r="AH192" s="33" t="s">
        <v>66</v>
      </c>
      <c r="AI192" s="33" t="s">
        <v>67</v>
      </c>
      <c r="AJ192" s="33" t="s">
        <v>66</v>
      </c>
      <c r="AK192" s="33" t="s">
        <v>67</v>
      </c>
      <c r="AL192" s="61" t="s">
        <v>66</v>
      </c>
      <c r="AM192" s="61" t="s">
        <v>67</v>
      </c>
      <c r="AN192" s="75" t="s">
        <v>66</v>
      </c>
      <c r="AO192" s="75" t="s">
        <v>67</v>
      </c>
    </row>
    <row r="193" spans="1:41" x14ac:dyDescent="0.3">
      <c r="A193" s="42" t="s">
        <v>42</v>
      </c>
      <c r="B193" s="48">
        <v>7780</v>
      </c>
      <c r="C193" s="48">
        <v>8155</v>
      </c>
      <c r="D193" s="48">
        <v>8305</v>
      </c>
      <c r="E193" s="48">
        <v>8784</v>
      </c>
      <c r="F193" s="48">
        <v>9750</v>
      </c>
      <c r="G193" s="48">
        <v>10253</v>
      </c>
      <c r="H193" s="48">
        <v>10867</v>
      </c>
      <c r="I193" s="48">
        <v>12324</v>
      </c>
      <c r="J193" s="48">
        <v>12468</v>
      </c>
      <c r="K193" s="48">
        <v>13694</v>
      </c>
      <c r="L193" s="48">
        <v>10284</v>
      </c>
      <c r="M193" s="48">
        <v>12658</v>
      </c>
      <c r="N193" s="48">
        <v>14088</v>
      </c>
      <c r="O193" s="48">
        <v>19023</v>
      </c>
      <c r="P193" s="48">
        <v>15577</v>
      </c>
      <c r="Q193" s="48">
        <v>20333</v>
      </c>
      <c r="R193" s="48">
        <v>21002</v>
      </c>
      <c r="S193" s="48">
        <v>27187</v>
      </c>
      <c r="T193" s="48">
        <v>24089</v>
      </c>
      <c r="U193" s="48">
        <v>33206</v>
      </c>
      <c r="V193" s="48">
        <v>27959</v>
      </c>
      <c r="W193" s="48">
        <v>36204</v>
      </c>
      <c r="X193" s="48">
        <v>25732</v>
      </c>
      <c r="Y193" s="48">
        <v>32270</v>
      </c>
      <c r="Z193" s="48">
        <v>29203</v>
      </c>
      <c r="AA193" s="48">
        <v>38118</v>
      </c>
      <c r="AB193" s="48">
        <v>32994</v>
      </c>
      <c r="AC193" s="48">
        <v>44719</v>
      </c>
      <c r="AD193" s="48">
        <v>38235</v>
      </c>
      <c r="AE193" s="48">
        <v>52430</v>
      </c>
      <c r="AF193" s="48">
        <v>42672</v>
      </c>
      <c r="AG193" s="48">
        <v>57121</v>
      </c>
      <c r="AH193" s="48">
        <v>47258</v>
      </c>
      <c r="AI193" s="48">
        <v>63446</v>
      </c>
      <c r="AJ193" s="48">
        <v>48653</v>
      </c>
      <c r="AK193" s="48">
        <v>68267</v>
      </c>
      <c r="AL193" s="48">
        <v>50338</v>
      </c>
      <c r="AM193" s="48">
        <v>70267</v>
      </c>
      <c r="AN193" s="48">
        <v>50619</v>
      </c>
      <c r="AO193" s="48">
        <v>71559</v>
      </c>
    </row>
    <row r="194" spans="1:41" x14ac:dyDescent="0.3">
      <c r="A194" s="42" t="s">
        <v>40</v>
      </c>
      <c r="B194" s="48">
        <v>10107</v>
      </c>
      <c r="C194" s="48">
        <v>10031</v>
      </c>
      <c r="D194" s="48">
        <v>14472.4</v>
      </c>
      <c r="E194" s="48">
        <v>15144.6</v>
      </c>
      <c r="F194" s="48">
        <v>16704</v>
      </c>
      <c r="G194" s="48">
        <v>16345</v>
      </c>
      <c r="H194" s="48">
        <v>18023</v>
      </c>
      <c r="I194" s="48">
        <v>17346</v>
      </c>
      <c r="J194" s="48">
        <v>15756</v>
      </c>
      <c r="K194" s="48">
        <v>16981</v>
      </c>
      <c r="L194" s="48">
        <v>14655</v>
      </c>
      <c r="M194" s="48">
        <v>14976</v>
      </c>
      <c r="N194" s="48">
        <v>22313</v>
      </c>
      <c r="O194" s="48">
        <v>21928</v>
      </c>
      <c r="P194" s="48">
        <v>24303</v>
      </c>
      <c r="Q194" s="48">
        <v>24197</v>
      </c>
      <c r="R194" s="48">
        <v>23302</v>
      </c>
      <c r="S194" s="48">
        <v>25029</v>
      </c>
      <c r="T194" s="48">
        <v>24887</v>
      </c>
      <c r="U194" s="48">
        <v>29412</v>
      </c>
      <c r="V194" s="48">
        <v>28979</v>
      </c>
      <c r="W194" s="48">
        <v>33116</v>
      </c>
      <c r="X194" s="48">
        <v>28649</v>
      </c>
      <c r="Y194" s="48">
        <v>32542</v>
      </c>
      <c r="Z194" s="48">
        <v>32372</v>
      </c>
      <c r="AA194" s="48">
        <v>39247</v>
      </c>
      <c r="AB194" s="48">
        <v>35142</v>
      </c>
      <c r="AC194" s="48">
        <v>42773</v>
      </c>
      <c r="AD194" s="48">
        <v>40963</v>
      </c>
      <c r="AE194" s="48">
        <v>50443</v>
      </c>
      <c r="AF194" s="48">
        <v>44052</v>
      </c>
      <c r="AG194" s="48">
        <v>52712</v>
      </c>
      <c r="AH194" s="48">
        <v>48142</v>
      </c>
      <c r="AI194" s="48">
        <v>56183</v>
      </c>
      <c r="AJ194" s="48">
        <v>50628</v>
      </c>
      <c r="AK194" s="48">
        <v>61316</v>
      </c>
      <c r="AL194" s="48">
        <v>54083</v>
      </c>
      <c r="AM194" s="48">
        <v>66969</v>
      </c>
      <c r="AN194" s="48">
        <v>55380</v>
      </c>
      <c r="AO194" s="48">
        <v>66827</v>
      </c>
    </row>
    <row r="195" spans="1:41" x14ac:dyDescent="0.3">
      <c r="A195" s="41" t="s">
        <v>15</v>
      </c>
      <c r="B195" s="48">
        <v>17887</v>
      </c>
      <c r="C195" s="48">
        <v>18186</v>
      </c>
      <c r="D195" s="48">
        <v>22777.4</v>
      </c>
      <c r="E195" s="48">
        <v>23928.6</v>
      </c>
      <c r="F195" s="48">
        <v>26454</v>
      </c>
      <c r="G195" s="48">
        <v>26598</v>
      </c>
      <c r="H195" s="48">
        <v>28890</v>
      </c>
      <c r="I195" s="48">
        <v>29670</v>
      </c>
      <c r="J195" s="48">
        <v>28224</v>
      </c>
      <c r="K195" s="48">
        <v>30675</v>
      </c>
      <c r="L195" s="48">
        <v>24939</v>
      </c>
      <c r="M195" s="48">
        <v>27634</v>
      </c>
      <c r="N195" s="48">
        <v>36401</v>
      </c>
      <c r="O195" s="48">
        <v>40951</v>
      </c>
      <c r="P195" s="48">
        <v>39880</v>
      </c>
      <c r="Q195" s="48">
        <v>44530</v>
      </c>
      <c r="R195" s="48">
        <f>SUM(R193:R194)</f>
        <v>44304</v>
      </c>
      <c r="S195" s="48">
        <f t="shared" ref="S195:AK195" si="32">SUM(S193:S194)</f>
        <v>52216</v>
      </c>
      <c r="T195" s="48">
        <f t="shared" si="32"/>
        <v>48976</v>
      </c>
      <c r="U195" s="48">
        <f t="shared" si="32"/>
        <v>62618</v>
      </c>
      <c r="V195" s="48">
        <f t="shared" si="32"/>
        <v>56938</v>
      </c>
      <c r="W195" s="48">
        <f t="shared" si="32"/>
        <v>69320</v>
      </c>
      <c r="X195" s="48">
        <f t="shared" si="32"/>
        <v>54381</v>
      </c>
      <c r="Y195" s="48">
        <f t="shared" si="32"/>
        <v>64812</v>
      </c>
      <c r="Z195" s="48">
        <f t="shared" si="32"/>
        <v>61575</v>
      </c>
      <c r="AA195" s="48">
        <f t="shared" si="32"/>
        <v>77365</v>
      </c>
      <c r="AB195" s="48">
        <f t="shared" si="32"/>
        <v>68136</v>
      </c>
      <c r="AC195" s="48">
        <f t="shared" si="32"/>
        <v>87492</v>
      </c>
      <c r="AD195" s="48">
        <f t="shared" si="32"/>
        <v>79198</v>
      </c>
      <c r="AE195" s="48">
        <f t="shared" si="32"/>
        <v>102873</v>
      </c>
      <c r="AF195" s="48">
        <f t="shared" si="32"/>
        <v>86724</v>
      </c>
      <c r="AG195" s="48">
        <f t="shared" si="32"/>
        <v>109833</v>
      </c>
      <c r="AH195" s="48">
        <f t="shared" si="32"/>
        <v>95400</v>
      </c>
      <c r="AI195" s="48">
        <f t="shared" si="32"/>
        <v>119629</v>
      </c>
      <c r="AJ195" s="48">
        <f t="shared" si="32"/>
        <v>99281</v>
      </c>
      <c r="AK195" s="48">
        <f t="shared" si="32"/>
        <v>129583</v>
      </c>
      <c r="AL195" s="48">
        <f>SUM(AL193:AL194)</f>
        <v>104421</v>
      </c>
      <c r="AM195" s="48">
        <f>SUM(AM193:AM194)</f>
        <v>137236</v>
      </c>
      <c r="AN195" s="48">
        <f>SUM(AN193:AN194)</f>
        <v>105999</v>
      </c>
      <c r="AO195" s="48">
        <f>SUM(AO193:AO194)</f>
        <v>138386</v>
      </c>
    </row>
    <row r="196" spans="1:41" x14ac:dyDescent="0.3">
      <c r="C196" s="63"/>
    </row>
    <row r="198" spans="1:41" x14ac:dyDescent="0.3">
      <c r="A198" s="46" t="s">
        <v>68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</row>
    <row r="199" spans="1:41" x14ac:dyDescent="0.3">
      <c r="A199" s="46"/>
    </row>
    <row r="200" spans="1:41" x14ac:dyDescent="0.3">
      <c r="A200" s="47" t="s">
        <v>64</v>
      </c>
    </row>
    <row r="205" spans="1:41" x14ac:dyDescent="0.3">
      <c r="A205" s="47"/>
    </row>
  </sheetData>
  <mergeCells count="147">
    <mergeCell ref="AL191:AM191"/>
    <mergeCell ref="A29:A30"/>
    <mergeCell ref="B29:C29"/>
    <mergeCell ref="D29:E29"/>
    <mergeCell ref="F29:G29"/>
    <mergeCell ref="H29:I29"/>
    <mergeCell ref="J29:K29"/>
    <mergeCell ref="L29:M29"/>
    <mergeCell ref="N29:O29"/>
    <mergeCell ref="P29:Q29"/>
    <mergeCell ref="X29:Y29"/>
    <mergeCell ref="Z29:AA29"/>
    <mergeCell ref="AB29:AC29"/>
    <mergeCell ref="AD29:AE29"/>
    <mergeCell ref="AH29:AI29"/>
    <mergeCell ref="AB38:AC38"/>
    <mergeCell ref="Z38:AA38"/>
    <mergeCell ref="R38:S38"/>
    <mergeCell ref="X38:Y38"/>
    <mergeCell ref="AD38:AE38"/>
    <mergeCell ref="R29:S29"/>
    <mergeCell ref="A56:A57"/>
    <mergeCell ref="B56:C56"/>
    <mergeCell ref="D56:E56"/>
    <mergeCell ref="F56:G56"/>
    <mergeCell ref="H56:I56"/>
    <mergeCell ref="J56:K56"/>
    <mergeCell ref="V56:W56"/>
    <mergeCell ref="L38:M38"/>
    <mergeCell ref="N38:O38"/>
    <mergeCell ref="P38:Q38"/>
    <mergeCell ref="A38:A39"/>
    <mergeCell ref="B38:C38"/>
    <mergeCell ref="D38:E38"/>
    <mergeCell ref="F38:G38"/>
    <mergeCell ref="H38:I38"/>
    <mergeCell ref="J38:K38"/>
    <mergeCell ref="T38:U38"/>
    <mergeCell ref="V38:W38"/>
    <mergeCell ref="L56:M56"/>
    <mergeCell ref="N56:O56"/>
    <mergeCell ref="P56:Q56"/>
    <mergeCell ref="X56:Y56"/>
    <mergeCell ref="Z56:AA56"/>
    <mergeCell ref="AB56:AC56"/>
    <mergeCell ref="R56:S56"/>
    <mergeCell ref="T56:U56"/>
    <mergeCell ref="T29:U29"/>
    <mergeCell ref="V29:W29"/>
    <mergeCell ref="AL29:AM29"/>
    <mergeCell ref="AL38:AM38"/>
    <mergeCell ref="AL56:AM56"/>
    <mergeCell ref="AD56:AE56"/>
    <mergeCell ref="AF38:AG38"/>
    <mergeCell ref="AH38:AI38"/>
    <mergeCell ref="AH56:AI56"/>
    <mergeCell ref="AF29:AG29"/>
    <mergeCell ref="L81:M81"/>
    <mergeCell ref="N81:O81"/>
    <mergeCell ref="P81:Q81"/>
    <mergeCell ref="R81:S81"/>
    <mergeCell ref="T81:U81"/>
    <mergeCell ref="V81:W81"/>
    <mergeCell ref="AF81:AG81"/>
    <mergeCell ref="AH81:AI81"/>
    <mergeCell ref="A81:A82"/>
    <mergeCell ref="B81:C81"/>
    <mergeCell ref="D81:E81"/>
    <mergeCell ref="F81:G81"/>
    <mergeCell ref="H81:I81"/>
    <mergeCell ref="J81:K81"/>
    <mergeCell ref="X81:Y81"/>
    <mergeCell ref="Z81:AA81"/>
    <mergeCell ref="AB81:AC81"/>
    <mergeCell ref="A169:A170"/>
    <mergeCell ref="B169:C169"/>
    <mergeCell ref="D169:E169"/>
    <mergeCell ref="F169:G169"/>
    <mergeCell ref="H169:I169"/>
    <mergeCell ref="J169:K169"/>
    <mergeCell ref="X147:Y147"/>
    <mergeCell ref="L147:M147"/>
    <mergeCell ref="N147:O147"/>
    <mergeCell ref="P147:Q147"/>
    <mergeCell ref="A147:A148"/>
    <mergeCell ref="B147:C147"/>
    <mergeCell ref="D147:E147"/>
    <mergeCell ref="F147:G147"/>
    <mergeCell ref="H147:I147"/>
    <mergeCell ref="J147:K147"/>
    <mergeCell ref="R147:S147"/>
    <mergeCell ref="T147:U147"/>
    <mergeCell ref="V147:W147"/>
    <mergeCell ref="X169:Y169"/>
    <mergeCell ref="T169:U169"/>
    <mergeCell ref="V169:W169"/>
    <mergeCell ref="Z191:AA191"/>
    <mergeCell ref="AB191:AC191"/>
    <mergeCell ref="AD191:AE191"/>
    <mergeCell ref="L191:M191"/>
    <mergeCell ref="N191:O191"/>
    <mergeCell ref="P191:Q191"/>
    <mergeCell ref="R191:S191"/>
    <mergeCell ref="AH191:AI191"/>
    <mergeCell ref="L169:M169"/>
    <mergeCell ref="N169:O169"/>
    <mergeCell ref="P169:Q169"/>
    <mergeCell ref="R169:S169"/>
    <mergeCell ref="T191:U191"/>
    <mergeCell ref="V191:W191"/>
    <mergeCell ref="AD169:AE169"/>
    <mergeCell ref="AF169:AG169"/>
    <mergeCell ref="AN29:AO29"/>
    <mergeCell ref="AN38:AO38"/>
    <mergeCell ref="AN56:AO56"/>
    <mergeCell ref="AN81:AO81"/>
    <mergeCell ref="AN147:AO147"/>
    <mergeCell ref="AN169:AO169"/>
    <mergeCell ref="AJ169:AK169"/>
    <mergeCell ref="AD81:AE81"/>
    <mergeCell ref="AL81:AM81"/>
    <mergeCell ref="AL147:AM147"/>
    <mergeCell ref="AL169:AM169"/>
    <mergeCell ref="AN191:AO191"/>
    <mergeCell ref="A191:A192"/>
    <mergeCell ref="B191:C191"/>
    <mergeCell ref="D191:E191"/>
    <mergeCell ref="F191:G191"/>
    <mergeCell ref="H191:I191"/>
    <mergeCell ref="J191:K191"/>
    <mergeCell ref="X191:Y191"/>
    <mergeCell ref="AJ29:AK29"/>
    <mergeCell ref="AJ38:AK38"/>
    <mergeCell ref="AJ56:AK56"/>
    <mergeCell ref="AJ81:AK81"/>
    <mergeCell ref="AJ147:AK147"/>
    <mergeCell ref="AJ191:AK191"/>
    <mergeCell ref="AH147:AI147"/>
    <mergeCell ref="AH169:AI169"/>
    <mergeCell ref="AF191:AG191"/>
    <mergeCell ref="AF56:AG56"/>
    <mergeCell ref="Z147:AA147"/>
    <mergeCell ref="AB147:AC147"/>
    <mergeCell ref="AD147:AE147"/>
    <mergeCell ref="AF147:AG147"/>
    <mergeCell ref="Z169:AA169"/>
    <mergeCell ref="AB169:AC169"/>
  </mergeCells>
  <hyperlinks>
    <hyperlink ref="A200" location="INDICE!A1" display="Volver al Índice"/>
  </hyperlinks>
  <pageMargins left="0.7" right="0.7" top="0.75" bottom="0.75" header="0.3" footer="0.3"/>
  <pageSetup paperSize="9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5"/>
  <sheetViews>
    <sheetView showGridLines="0" zoomScale="90" zoomScaleNormal="90" zoomScalePageLayoutView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baseColWidth="10" defaultRowHeight="14.4" x14ac:dyDescent="0.3"/>
  <cols>
    <col min="1" max="1" width="26.6640625" style="45" customWidth="1"/>
    <col min="2" max="37" width="9.6640625" style="34" customWidth="1"/>
  </cols>
  <sheetData>
    <row r="1" spans="1:37" ht="18" x14ac:dyDescent="0.3">
      <c r="A1" s="38" t="s">
        <v>55</v>
      </c>
    </row>
    <row r="4" spans="1:37" ht="15.6" x14ac:dyDescent="0.3">
      <c r="A4" s="39" t="s">
        <v>91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37" x14ac:dyDescent="0.3">
      <c r="A5" s="1" t="s">
        <v>65</v>
      </c>
      <c r="B5" s="33">
        <v>1999</v>
      </c>
      <c r="C5" s="33">
        <v>2000</v>
      </c>
      <c r="D5" s="33">
        <v>2001</v>
      </c>
      <c r="E5" s="33">
        <v>2002</v>
      </c>
      <c r="F5" s="33">
        <v>2003</v>
      </c>
      <c r="G5" s="33">
        <v>2004</v>
      </c>
      <c r="H5" s="33">
        <v>2005</v>
      </c>
      <c r="I5" s="33">
        <v>2006</v>
      </c>
      <c r="J5" s="33">
        <v>2007</v>
      </c>
      <c r="K5" s="33">
        <v>2008</v>
      </c>
      <c r="L5" s="33">
        <v>2009</v>
      </c>
      <c r="M5" s="33">
        <v>2010</v>
      </c>
      <c r="N5" s="33">
        <v>2011</v>
      </c>
      <c r="O5" s="33">
        <v>2012</v>
      </c>
      <c r="P5" s="33">
        <v>2013</v>
      </c>
      <c r="Q5" s="33">
        <v>2014</v>
      </c>
      <c r="R5" s="33">
        <v>2015</v>
      </c>
      <c r="S5" s="33">
        <v>2016</v>
      </c>
      <c r="T5" s="61">
        <v>2017</v>
      </c>
      <c r="U5" s="75">
        <v>2018</v>
      </c>
    </row>
    <row r="6" spans="1:37" x14ac:dyDescent="0.3">
      <c r="A6" s="40" t="s">
        <v>66</v>
      </c>
      <c r="B6" s="48">
        <v>17238</v>
      </c>
      <c r="C6" s="48">
        <v>20303.400000000001</v>
      </c>
      <c r="D6" s="48">
        <v>23235</v>
      </c>
      <c r="E6" s="48">
        <v>25236</v>
      </c>
      <c r="F6" s="48">
        <v>25097</v>
      </c>
      <c r="G6" s="48">
        <v>22155</v>
      </c>
      <c r="H6" s="48">
        <v>33177</v>
      </c>
      <c r="I6" s="48">
        <v>36270</v>
      </c>
      <c r="J6" s="48">
        <v>39113</v>
      </c>
      <c r="K6" s="48">
        <v>42707</v>
      </c>
      <c r="L6" s="48">
        <v>48787</v>
      </c>
      <c r="M6" s="48">
        <v>46375</v>
      </c>
      <c r="N6" s="48">
        <v>53206</v>
      </c>
      <c r="O6" s="48">
        <v>58747</v>
      </c>
      <c r="P6" s="48">
        <v>67906</v>
      </c>
      <c r="Q6" s="48">
        <v>75179</v>
      </c>
      <c r="R6" s="48">
        <v>82988</v>
      </c>
      <c r="S6" s="48">
        <v>84888</v>
      </c>
      <c r="T6" s="48">
        <v>88720</v>
      </c>
      <c r="U6" s="48">
        <v>88515</v>
      </c>
    </row>
    <row r="7" spans="1:37" x14ac:dyDescent="0.3">
      <c r="A7" s="40" t="s">
        <v>67</v>
      </c>
      <c r="B7" s="48">
        <v>18533</v>
      </c>
      <c r="C7" s="48">
        <v>21702.6</v>
      </c>
      <c r="D7" s="48">
        <v>24351</v>
      </c>
      <c r="E7" s="48">
        <v>27011</v>
      </c>
      <c r="F7" s="48">
        <v>28146</v>
      </c>
      <c r="G7" s="48">
        <v>25779</v>
      </c>
      <c r="H7" s="48">
        <v>37992</v>
      </c>
      <c r="I7" s="48">
        <v>41186</v>
      </c>
      <c r="J7" s="48">
        <v>46676</v>
      </c>
      <c r="K7" s="48">
        <v>54963</v>
      </c>
      <c r="L7" s="48">
        <v>59995</v>
      </c>
      <c r="M7" s="48">
        <v>55827</v>
      </c>
      <c r="N7" s="48">
        <v>66968</v>
      </c>
      <c r="O7" s="48">
        <v>76476</v>
      </c>
      <c r="P7" s="48">
        <v>88935</v>
      </c>
      <c r="Q7" s="48">
        <v>95492</v>
      </c>
      <c r="R7" s="48">
        <v>104586</v>
      </c>
      <c r="S7" s="48">
        <v>111131</v>
      </c>
      <c r="T7" s="48">
        <v>115598</v>
      </c>
      <c r="U7" s="48">
        <v>116168</v>
      </c>
    </row>
    <row r="8" spans="1:37" s="55" customFormat="1" x14ac:dyDescent="0.3">
      <c r="A8" s="41" t="s">
        <v>15</v>
      </c>
      <c r="B8" s="52">
        <v>35771</v>
      </c>
      <c r="C8" s="52">
        <v>42006</v>
      </c>
      <c r="D8" s="52">
        <v>47586</v>
      </c>
      <c r="E8" s="52">
        <v>52247</v>
      </c>
      <c r="F8" s="52">
        <v>53243</v>
      </c>
      <c r="G8" s="52">
        <v>47934</v>
      </c>
      <c r="H8" s="52">
        <v>71169</v>
      </c>
      <c r="I8" s="52">
        <v>77456</v>
      </c>
      <c r="J8" s="52">
        <f>SUM(J6:J7)</f>
        <v>85789</v>
      </c>
      <c r="K8" s="52">
        <f t="shared" ref="K8:U8" si="0">SUM(K6:K7)</f>
        <v>97670</v>
      </c>
      <c r="L8" s="52">
        <f t="shared" si="0"/>
        <v>108782</v>
      </c>
      <c r="M8" s="52">
        <f t="shared" si="0"/>
        <v>102202</v>
      </c>
      <c r="N8" s="52">
        <f t="shared" si="0"/>
        <v>120174</v>
      </c>
      <c r="O8" s="52">
        <f t="shared" si="0"/>
        <v>135223</v>
      </c>
      <c r="P8" s="52">
        <f t="shared" si="0"/>
        <v>156841</v>
      </c>
      <c r="Q8" s="52">
        <f t="shared" si="0"/>
        <v>170671</v>
      </c>
      <c r="R8" s="52">
        <f t="shared" si="0"/>
        <v>187574</v>
      </c>
      <c r="S8" s="52">
        <f t="shared" si="0"/>
        <v>196019</v>
      </c>
      <c r="T8" s="52">
        <f t="shared" si="0"/>
        <v>204318</v>
      </c>
      <c r="U8" s="52">
        <f t="shared" si="0"/>
        <v>204683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1:37" x14ac:dyDescent="0.3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1" spans="1:37" ht="15.6" x14ac:dyDescent="0.3">
      <c r="A11" s="39" t="s">
        <v>92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37" x14ac:dyDescent="0.3">
      <c r="A12" s="1" t="s">
        <v>16</v>
      </c>
      <c r="B12" s="33">
        <v>1999</v>
      </c>
      <c r="C12" s="33">
        <v>2000</v>
      </c>
      <c r="D12" s="33">
        <v>2001</v>
      </c>
      <c r="E12" s="33">
        <v>2002</v>
      </c>
      <c r="F12" s="33">
        <v>2003</v>
      </c>
      <c r="G12" s="33">
        <v>2004</v>
      </c>
      <c r="H12" s="33">
        <v>2005</v>
      </c>
      <c r="I12" s="33">
        <v>2006</v>
      </c>
      <c r="J12" s="33">
        <v>2007</v>
      </c>
      <c r="K12" s="33">
        <v>2008</v>
      </c>
      <c r="L12" s="33">
        <v>2009</v>
      </c>
      <c r="M12" s="33">
        <v>2010</v>
      </c>
      <c r="N12" s="33">
        <v>2011</v>
      </c>
      <c r="O12" s="33">
        <v>2012</v>
      </c>
      <c r="P12" s="33">
        <v>2013</v>
      </c>
      <c r="Q12" s="33">
        <v>2014</v>
      </c>
      <c r="R12" s="33">
        <v>2015</v>
      </c>
      <c r="S12" s="33">
        <v>2016</v>
      </c>
      <c r="T12" s="61">
        <v>2017</v>
      </c>
      <c r="U12" s="75">
        <v>2018</v>
      </c>
    </row>
    <row r="13" spans="1:37" x14ac:dyDescent="0.3">
      <c r="A13" s="42" t="s">
        <v>17</v>
      </c>
      <c r="B13" s="48">
        <v>9721</v>
      </c>
      <c r="C13" s="48">
        <v>7901</v>
      </c>
      <c r="D13" s="48">
        <v>11998</v>
      </c>
      <c r="E13" s="48">
        <v>10011</v>
      </c>
      <c r="F13" s="48">
        <v>10202</v>
      </c>
      <c r="G13" s="48">
        <v>8371</v>
      </c>
      <c r="H13" s="48">
        <v>12258</v>
      </c>
      <c r="I13" s="48">
        <v>15190</v>
      </c>
      <c r="J13" s="48">
        <v>12697</v>
      </c>
      <c r="K13" s="48">
        <v>19222</v>
      </c>
      <c r="L13" s="48">
        <v>16609</v>
      </c>
      <c r="M13" s="48">
        <v>13984</v>
      </c>
      <c r="N13" s="48">
        <v>22307</v>
      </c>
      <c r="O13" s="48">
        <v>25490</v>
      </c>
      <c r="P13" s="48">
        <v>28371</v>
      </c>
      <c r="Q13" s="48">
        <v>27853</v>
      </c>
      <c r="R13" s="48">
        <v>30544</v>
      </c>
      <c r="S13" s="48">
        <v>33746</v>
      </c>
      <c r="T13" s="48">
        <v>32631</v>
      </c>
      <c r="U13" s="48">
        <v>34429</v>
      </c>
    </row>
    <row r="14" spans="1:37" x14ac:dyDescent="0.3">
      <c r="A14" s="42" t="s">
        <v>18</v>
      </c>
      <c r="B14" s="48">
        <v>4089</v>
      </c>
      <c r="C14" s="48">
        <v>5602</v>
      </c>
      <c r="D14" s="48">
        <v>6601</v>
      </c>
      <c r="E14" s="48">
        <v>9437</v>
      </c>
      <c r="F14" s="48">
        <v>10314</v>
      </c>
      <c r="G14" s="48">
        <v>7872</v>
      </c>
      <c r="H14" s="48">
        <v>14776</v>
      </c>
      <c r="I14" s="48">
        <v>16661</v>
      </c>
      <c r="J14" s="48">
        <v>17354</v>
      </c>
      <c r="K14" s="48">
        <v>18685</v>
      </c>
      <c r="L14" s="48">
        <v>23640</v>
      </c>
      <c r="M14" s="48">
        <v>23670</v>
      </c>
      <c r="N14" s="48">
        <v>30684</v>
      </c>
      <c r="O14" s="48">
        <v>38136</v>
      </c>
      <c r="P14" s="48">
        <v>47162</v>
      </c>
      <c r="Q14" s="48">
        <v>55821</v>
      </c>
      <c r="R14" s="48">
        <v>67292</v>
      </c>
      <c r="S14" s="48">
        <v>73016</v>
      </c>
      <c r="T14" s="48">
        <v>78118</v>
      </c>
      <c r="U14" s="48">
        <v>78734</v>
      </c>
    </row>
    <row r="15" spans="1:37" x14ac:dyDescent="0.3">
      <c r="A15" s="42" t="s">
        <v>19</v>
      </c>
      <c r="B15" s="48">
        <v>21961</v>
      </c>
      <c r="C15" s="48">
        <v>28467</v>
      </c>
      <c r="D15" s="48">
        <v>29925</v>
      </c>
      <c r="E15" s="48">
        <v>32799</v>
      </c>
      <c r="F15" s="48">
        <v>32728</v>
      </c>
      <c r="G15" s="48">
        <v>31691</v>
      </c>
      <c r="H15" s="48">
        <v>44135</v>
      </c>
      <c r="I15" s="48">
        <v>45605</v>
      </c>
      <c r="J15" s="48">
        <v>55738</v>
      </c>
      <c r="K15" s="48">
        <v>59763</v>
      </c>
      <c r="L15" s="48">
        <v>68533</v>
      </c>
      <c r="M15" s="48">
        <v>64548</v>
      </c>
      <c r="N15" s="48">
        <v>67183</v>
      </c>
      <c r="O15" s="48">
        <v>71597</v>
      </c>
      <c r="P15" s="48">
        <v>81308</v>
      </c>
      <c r="Q15" s="48">
        <v>86997</v>
      </c>
      <c r="R15" s="48">
        <v>89738</v>
      </c>
      <c r="S15" s="48">
        <v>89257</v>
      </c>
      <c r="T15" s="48">
        <v>93569</v>
      </c>
      <c r="U15" s="48">
        <v>91520</v>
      </c>
    </row>
    <row r="16" spans="1:37" s="55" customFormat="1" x14ac:dyDescent="0.3">
      <c r="A16" s="41" t="s">
        <v>15</v>
      </c>
      <c r="B16" s="52">
        <v>35771</v>
      </c>
      <c r="C16" s="52">
        <v>41970</v>
      </c>
      <c r="D16" s="52">
        <v>48524</v>
      </c>
      <c r="E16" s="52">
        <v>52247</v>
      </c>
      <c r="F16" s="52">
        <v>53244</v>
      </c>
      <c r="G16" s="52">
        <v>47934</v>
      </c>
      <c r="H16" s="52">
        <v>71169</v>
      </c>
      <c r="I16" s="52">
        <v>77456</v>
      </c>
      <c r="J16" s="52">
        <v>85789</v>
      </c>
      <c r="K16" s="52">
        <v>97670</v>
      </c>
      <c r="L16" s="52">
        <v>108782</v>
      </c>
      <c r="M16" s="52">
        <v>102202</v>
      </c>
      <c r="N16" s="52">
        <v>120174</v>
      </c>
      <c r="O16" s="52">
        <v>135223</v>
      </c>
      <c r="P16" s="52">
        <v>156841</v>
      </c>
      <c r="Q16" s="52">
        <v>170671</v>
      </c>
      <c r="R16" s="52">
        <v>187574</v>
      </c>
      <c r="S16" s="52">
        <v>196019</v>
      </c>
      <c r="T16" s="52">
        <v>204318</v>
      </c>
      <c r="U16" s="52">
        <v>204683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9" spans="1:41" ht="15.6" x14ac:dyDescent="0.3">
      <c r="A19" s="39" t="s">
        <v>93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41" x14ac:dyDescent="0.3">
      <c r="A20" s="1" t="s">
        <v>16</v>
      </c>
      <c r="B20" s="33">
        <v>1999</v>
      </c>
      <c r="C20" s="33">
        <v>2000</v>
      </c>
      <c r="D20" s="33">
        <v>2001</v>
      </c>
      <c r="E20" s="33">
        <v>2002</v>
      </c>
      <c r="F20" s="33">
        <v>2003</v>
      </c>
      <c r="G20" s="33">
        <v>2004</v>
      </c>
      <c r="H20" s="33">
        <v>2005</v>
      </c>
      <c r="I20" s="33">
        <v>2006</v>
      </c>
      <c r="J20" s="33">
        <v>2007</v>
      </c>
      <c r="K20" s="33">
        <v>2008</v>
      </c>
      <c r="L20" s="33">
        <v>2009</v>
      </c>
      <c r="M20" s="33">
        <v>2010</v>
      </c>
      <c r="N20" s="33">
        <v>2011</v>
      </c>
      <c r="O20" s="33">
        <v>2012</v>
      </c>
      <c r="P20" s="33">
        <v>2013</v>
      </c>
      <c r="Q20" s="33">
        <v>2014</v>
      </c>
      <c r="R20" s="33">
        <v>2015</v>
      </c>
      <c r="S20" s="33">
        <v>2016</v>
      </c>
      <c r="T20" s="61">
        <v>2017</v>
      </c>
      <c r="U20" s="75">
        <v>2018</v>
      </c>
    </row>
    <row r="21" spans="1:41" x14ac:dyDescent="0.3">
      <c r="A21" s="42" t="s">
        <v>17</v>
      </c>
      <c r="B21" s="48">
        <v>9721</v>
      </c>
      <c r="C21" s="48">
        <v>7901</v>
      </c>
      <c r="D21" s="48">
        <v>11998</v>
      </c>
      <c r="E21" s="48">
        <v>10011</v>
      </c>
      <c r="F21" s="48">
        <v>10202</v>
      </c>
      <c r="G21" s="48">
        <v>8371</v>
      </c>
      <c r="H21" s="48">
        <v>12258</v>
      </c>
      <c r="I21" s="48">
        <v>15190</v>
      </c>
      <c r="J21" s="48">
        <v>12697</v>
      </c>
      <c r="K21" s="48">
        <v>19222</v>
      </c>
      <c r="L21" s="48">
        <v>16609</v>
      </c>
      <c r="M21" s="48">
        <v>13984</v>
      </c>
      <c r="N21" s="48">
        <v>22307</v>
      </c>
      <c r="O21" s="48">
        <v>25490</v>
      </c>
      <c r="P21" s="48">
        <v>28371</v>
      </c>
      <c r="Q21" s="48">
        <v>27853</v>
      </c>
      <c r="R21" s="48">
        <v>30544</v>
      </c>
      <c r="S21" s="48">
        <v>33746</v>
      </c>
      <c r="T21" s="48">
        <v>32631</v>
      </c>
      <c r="U21" s="48">
        <v>34429</v>
      </c>
    </row>
    <row r="22" spans="1:41" x14ac:dyDescent="0.3">
      <c r="A22" s="42" t="s">
        <v>18</v>
      </c>
      <c r="B22" s="48">
        <v>4089</v>
      </c>
      <c r="C22" s="48">
        <v>5602</v>
      </c>
      <c r="D22" s="48">
        <v>6601</v>
      </c>
      <c r="E22" s="48">
        <v>9437</v>
      </c>
      <c r="F22" s="48">
        <v>10314</v>
      </c>
      <c r="G22" s="48">
        <v>7872</v>
      </c>
      <c r="H22" s="48">
        <v>14776</v>
      </c>
      <c r="I22" s="48">
        <v>16661</v>
      </c>
      <c r="J22" s="48">
        <v>17354</v>
      </c>
      <c r="K22" s="48">
        <v>18685</v>
      </c>
      <c r="L22" s="48">
        <v>23640</v>
      </c>
      <c r="M22" s="48">
        <v>23670</v>
      </c>
      <c r="N22" s="48">
        <v>30684</v>
      </c>
      <c r="O22" s="48">
        <v>38136</v>
      </c>
      <c r="P22" s="48">
        <v>47162</v>
      </c>
      <c r="Q22" s="48">
        <v>55821</v>
      </c>
      <c r="R22" s="48">
        <v>67292</v>
      </c>
      <c r="S22" s="48">
        <v>73016</v>
      </c>
      <c r="T22" s="48">
        <v>78118</v>
      </c>
      <c r="U22" s="48">
        <v>78734</v>
      </c>
    </row>
    <row r="23" spans="1:41" x14ac:dyDescent="0.3">
      <c r="A23" s="42" t="s">
        <v>69</v>
      </c>
      <c r="B23" s="48">
        <v>17129</v>
      </c>
      <c r="C23" s="48">
        <v>19491</v>
      </c>
      <c r="D23" s="48">
        <v>21069</v>
      </c>
      <c r="E23" s="48">
        <v>23386</v>
      </c>
      <c r="F23" s="48">
        <v>22240</v>
      </c>
      <c r="G23" s="48">
        <v>21085</v>
      </c>
      <c r="H23" s="48">
        <v>28949</v>
      </c>
      <c r="I23" s="48">
        <v>29597</v>
      </c>
      <c r="J23" s="48">
        <v>32326</v>
      </c>
      <c r="K23" s="48">
        <v>32934</v>
      </c>
      <c r="L23" s="48">
        <v>39079</v>
      </c>
      <c r="M23" s="48">
        <v>36487</v>
      </c>
      <c r="N23" s="48">
        <v>35571</v>
      </c>
      <c r="O23" s="48">
        <v>36232</v>
      </c>
      <c r="P23" s="48">
        <v>37762</v>
      </c>
      <c r="Q23" s="48">
        <v>38682</v>
      </c>
      <c r="R23" s="48">
        <v>40166</v>
      </c>
      <c r="S23" s="48">
        <v>38753</v>
      </c>
      <c r="T23" s="48">
        <v>42574</v>
      </c>
      <c r="U23" s="48">
        <v>39806</v>
      </c>
    </row>
    <row r="24" spans="1:41" x14ac:dyDescent="0.3">
      <c r="A24" s="42" t="s">
        <v>20</v>
      </c>
      <c r="B24" s="48">
        <v>4832</v>
      </c>
      <c r="C24" s="48">
        <v>8976</v>
      </c>
      <c r="D24" s="48">
        <v>8856</v>
      </c>
      <c r="E24" s="48">
        <v>9413</v>
      </c>
      <c r="F24" s="48">
        <v>10488</v>
      </c>
      <c r="G24" s="48">
        <v>10606</v>
      </c>
      <c r="H24" s="48">
        <v>15186</v>
      </c>
      <c r="I24" s="48">
        <v>16008</v>
      </c>
      <c r="J24" s="48">
        <v>23412</v>
      </c>
      <c r="K24" s="48">
        <v>26829</v>
      </c>
      <c r="L24" s="48">
        <v>29454</v>
      </c>
      <c r="M24" s="48">
        <v>28061</v>
      </c>
      <c r="N24" s="48">
        <v>31612</v>
      </c>
      <c r="O24" s="48">
        <v>35365</v>
      </c>
      <c r="P24" s="48">
        <v>43546</v>
      </c>
      <c r="Q24" s="48">
        <v>48315</v>
      </c>
      <c r="R24" s="48">
        <v>49572</v>
      </c>
      <c r="S24" s="48">
        <v>50504</v>
      </c>
      <c r="T24" s="48">
        <v>50995</v>
      </c>
      <c r="U24" s="48">
        <v>51714</v>
      </c>
    </row>
    <row r="25" spans="1:41" s="55" customFormat="1" x14ac:dyDescent="0.3">
      <c r="A25" s="41" t="s">
        <v>15</v>
      </c>
      <c r="B25" s="52">
        <v>35771</v>
      </c>
      <c r="C25" s="52">
        <v>41970</v>
      </c>
      <c r="D25" s="52">
        <v>48524</v>
      </c>
      <c r="E25" s="52">
        <v>52247</v>
      </c>
      <c r="F25" s="52">
        <v>53244</v>
      </c>
      <c r="G25" s="52">
        <v>47934</v>
      </c>
      <c r="H25" s="52">
        <v>71169</v>
      </c>
      <c r="I25" s="52">
        <v>77456</v>
      </c>
      <c r="J25" s="52">
        <v>85789</v>
      </c>
      <c r="K25" s="52">
        <v>97670</v>
      </c>
      <c r="L25" s="52">
        <v>108782</v>
      </c>
      <c r="M25" s="52">
        <v>102202</v>
      </c>
      <c r="N25" s="52">
        <v>120174</v>
      </c>
      <c r="O25" s="52">
        <v>135223</v>
      </c>
      <c r="P25" s="52">
        <v>156841</v>
      </c>
      <c r="Q25" s="52">
        <v>170671</v>
      </c>
      <c r="R25" s="52">
        <v>187574</v>
      </c>
      <c r="S25" s="52">
        <v>196019</v>
      </c>
      <c r="T25" s="52">
        <v>204318</v>
      </c>
      <c r="U25" s="52">
        <v>204683</v>
      </c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8" spans="1:41" ht="15.6" x14ac:dyDescent="0.3">
      <c r="A28" s="39" t="s">
        <v>94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41" x14ac:dyDescent="0.3">
      <c r="A29" s="80" t="s">
        <v>16</v>
      </c>
      <c r="B29" s="79">
        <v>1999</v>
      </c>
      <c r="C29" s="79"/>
      <c r="D29" s="79">
        <v>2000</v>
      </c>
      <c r="E29" s="79"/>
      <c r="F29" s="79">
        <v>2001</v>
      </c>
      <c r="G29" s="79"/>
      <c r="H29" s="79">
        <v>2002</v>
      </c>
      <c r="I29" s="79"/>
      <c r="J29" s="79">
        <v>2003</v>
      </c>
      <c r="K29" s="79"/>
      <c r="L29" s="79">
        <v>2004</v>
      </c>
      <c r="M29" s="79"/>
      <c r="N29" s="79">
        <v>2005</v>
      </c>
      <c r="O29" s="79"/>
      <c r="P29" s="79">
        <v>2006</v>
      </c>
      <c r="Q29" s="79"/>
      <c r="R29" s="79">
        <v>2007</v>
      </c>
      <c r="S29" s="79"/>
      <c r="T29" s="79">
        <v>2008</v>
      </c>
      <c r="U29" s="79"/>
      <c r="V29" s="79">
        <v>2009</v>
      </c>
      <c r="W29" s="79"/>
      <c r="X29" s="79">
        <v>2010</v>
      </c>
      <c r="Y29" s="79"/>
      <c r="Z29" s="79">
        <v>2011</v>
      </c>
      <c r="AA29" s="79"/>
      <c r="AB29" s="79">
        <v>2012</v>
      </c>
      <c r="AC29" s="79"/>
      <c r="AD29" s="79">
        <v>2013</v>
      </c>
      <c r="AE29" s="79"/>
      <c r="AF29" s="79">
        <v>2014</v>
      </c>
      <c r="AG29" s="79"/>
      <c r="AH29" s="79">
        <v>2015</v>
      </c>
      <c r="AI29" s="79"/>
      <c r="AJ29" s="79">
        <v>2016</v>
      </c>
      <c r="AK29" s="79"/>
      <c r="AL29" s="79">
        <v>2017</v>
      </c>
      <c r="AM29" s="79"/>
      <c r="AN29" s="79">
        <v>2018</v>
      </c>
      <c r="AO29" s="79"/>
    </row>
    <row r="30" spans="1:41" x14ac:dyDescent="0.3">
      <c r="A30" s="80"/>
      <c r="B30" s="33" t="s">
        <v>66</v>
      </c>
      <c r="C30" s="33" t="s">
        <v>67</v>
      </c>
      <c r="D30" s="33" t="s">
        <v>66</v>
      </c>
      <c r="E30" s="33" t="s">
        <v>67</v>
      </c>
      <c r="F30" s="33" t="s">
        <v>66</v>
      </c>
      <c r="G30" s="33" t="s">
        <v>67</v>
      </c>
      <c r="H30" s="33" t="s">
        <v>66</v>
      </c>
      <c r="I30" s="33" t="s">
        <v>67</v>
      </c>
      <c r="J30" s="33" t="s">
        <v>66</v>
      </c>
      <c r="K30" s="33" t="s">
        <v>67</v>
      </c>
      <c r="L30" s="33" t="s">
        <v>66</v>
      </c>
      <c r="M30" s="33" t="s">
        <v>67</v>
      </c>
      <c r="N30" s="33" t="s">
        <v>66</v>
      </c>
      <c r="O30" s="33" t="s">
        <v>67</v>
      </c>
      <c r="P30" s="33" t="s">
        <v>66</v>
      </c>
      <c r="Q30" s="33" t="s">
        <v>67</v>
      </c>
      <c r="R30" s="33" t="s">
        <v>66</v>
      </c>
      <c r="S30" s="33" t="s">
        <v>67</v>
      </c>
      <c r="T30" s="33" t="s">
        <v>66</v>
      </c>
      <c r="U30" s="33" t="s">
        <v>67</v>
      </c>
      <c r="V30" s="33" t="s">
        <v>66</v>
      </c>
      <c r="W30" s="33" t="s">
        <v>67</v>
      </c>
      <c r="X30" s="33" t="s">
        <v>66</v>
      </c>
      <c r="Y30" s="33" t="s">
        <v>67</v>
      </c>
      <c r="Z30" s="33" t="s">
        <v>66</v>
      </c>
      <c r="AA30" s="33" t="s">
        <v>67</v>
      </c>
      <c r="AB30" s="33" t="s">
        <v>66</v>
      </c>
      <c r="AC30" s="33" t="s">
        <v>67</v>
      </c>
      <c r="AD30" s="33" t="s">
        <v>66</v>
      </c>
      <c r="AE30" s="33" t="s">
        <v>67</v>
      </c>
      <c r="AF30" s="33" t="s">
        <v>66</v>
      </c>
      <c r="AG30" s="33" t="s">
        <v>67</v>
      </c>
      <c r="AH30" s="33" t="s">
        <v>66</v>
      </c>
      <c r="AI30" s="33" t="s">
        <v>67</v>
      </c>
      <c r="AJ30" s="33" t="s">
        <v>66</v>
      </c>
      <c r="AK30" s="33" t="s">
        <v>67</v>
      </c>
      <c r="AL30" s="61" t="s">
        <v>66</v>
      </c>
      <c r="AM30" s="61" t="s">
        <v>67</v>
      </c>
      <c r="AN30" s="75" t="s">
        <v>66</v>
      </c>
      <c r="AO30" s="75" t="s">
        <v>67</v>
      </c>
    </row>
    <row r="31" spans="1:41" x14ac:dyDescent="0.3">
      <c r="A31" s="42" t="s">
        <v>17</v>
      </c>
      <c r="B31" s="48">
        <v>4457</v>
      </c>
      <c r="C31" s="48">
        <v>5264</v>
      </c>
      <c r="D31" s="48">
        <v>3418</v>
      </c>
      <c r="E31" s="48">
        <v>4483</v>
      </c>
      <c r="F31" s="48">
        <v>5707</v>
      </c>
      <c r="G31" s="48">
        <v>6291</v>
      </c>
      <c r="H31" s="48">
        <v>4155</v>
      </c>
      <c r="I31" s="48">
        <v>5856</v>
      </c>
      <c r="J31" s="48">
        <v>3990</v>
      </c>
      <c r="K31" s="48">
        <v>6212</v>
      </c>
      <c r="L31" s="48">
        <v>3299</v>
      </c>
      <c r="M31" s="48">
        <v>5072</v>
      </c>
      <c r="N31" s="48">
        <v>4854</v>
      </c>
      <c r="O31" s="48">
        <v>7404</v>
      </c>
      <c r="P31" s="48">
        <v>6404</v>
      </c>
      <c r="Q31" s="48">
        <v>8786</v>
      </c>
      <c r="R31" s="48">
        <v>5224</v>
      </c>
      <c r="S31" s="48">
        <v>7473</v>
      </c>
      <c r="T31" s="48">
        <v>7365</v>
      </c>
      <c r="U31" s="48">
        <v>11857</v>
      </c>
      <c r="V31" s="48">
        <v>6772</v>
      </c>
      <c r="W31" s="48">
        <v>9837</v>
      </c>
      <c r="X31" s="48">
        <v>6081</v>
      </c>
      <c r="Y31" s="48">
        <v>7903</v>
      </c>
      <c r="Z31" s="48">
        <v>8639</v>
      </c>
      <c r="AA31" s="48">
        <v>13668</v>
      </c>
      <c r="AB31" s="48">
        <v>9728</v>
      </c>
      <c r="AC31" s="48">
        <v>15762</v>
      </c>
      <c r="AD31" s="48">
        <v>10981</v>
      </c>
      <c r="AE31" s="48">
        <v>17390</v>
      </c>
      <c r="AF31" s="48">
        <v>11148</v>
      </c>
      <c r="AG31" s="48">
        <v>16705</v>
      </c>
      <c r="AH31" s="48">
        <v>12871</v>
      </c>
      <c r="AI31" s="48">
        <v>17673</v>
      </c>
      <c r="AJ31" s="48">
        <v>14185</v>
      </c>
      <c r="AK31" s="48">
        <v>19561</v>
      </c>
      <c r="AL31" s="48">
        <v>14464</v>
      </c>
      <c r="AM31" s="48">
        <v>18167</v>
      </c>
      <c r="AN31" s="48">
        <v>14900</v>
      </c>
      <c r="AO31" s="48">
        <v>19529</v>
      </c>
    </row>
    <row r="32" spans="1:41" x14ac:dyDescent="0.3">
      <c r="A32" s="42" t="s">
        <v>18</v>
      </c>
      <c r="B32" s="48">
        <v>2003</v>
      </c>
      <c r="C32" s="48">
        <v>2086</v>
      </c>
      <c r="D32" s="48">
        <v>2839</v>
      </c>
      <c r="E32" s="48">
        <v>2763</v>
      </c>
      <c r="F32" s="48">
        <v>3481</v>
      </c>
      <c r="G32" s="48">
        <v>3120</v>
      </c>
      <c r="H32" s="48">
        <v>5175</v>
      </c>
      <c r="I32" s="48">
        <v>4262</v>
      </c>
      <c r="J32" s="48">
        <v>6010</v>
      </c>
      <c r="K32" s="48">
        <v>4304</v>
      </c>
      <c r="L32" s="48">
        <v>4438</v>
      </c>
      <c r="M32" s="48">
        <v>3434</v>
      </c>
      <c r="N32" s="48">
        <v>8404</v>
      </c>
      <c r="O32" s="48">
        <v>6372</v>
      </c>
      <c r="P32" s="48">
        <v>9574</v>
      </c>
      <c r="Q32" s="48">
        <v>7087</v>
      </c>
      <c r="R32" s="48">
        <v>9225</v>
      </c>
      <c r="S32" s="48">
        <v>8129</v>
      </c>
      <c r="T32" s="48">
        <v>9324</v>
      </c>
      <c r="U32" s="48">
        <v>9361</v>
      </c>
      <c r="V32" s="48">
        <v>11446</v>
      </c>
      <c r="W32" s="48">
        <v>12194</v>
      </c>
      <c r="X32" s="48">
        <v>11087</v>
      </c>
      <c r="Y32" s="48">
        <v>12583</v>
      </c>
      <c r="Z32" s="48">
        <v>14117</v>
      </c>
      <c r="AA32" s="48">
        <v>16567</v>
      </c>
      <c r="AB32" s="48">
        <v>16794</v>
      </c>
      <c r="AC32" s="48">
        <v>21342</v>
      </c>
      <c r="AD32" s="48">
        <v>20282</v>
      </c>
      <c r="AE32" s="48">
        <v>26880</v>
      </c>
      <c r="AF32" s="48">
        <v>24454</v>
      </c>
      <c r="AG32" s="48">
        <v>31367</v>
      </c>
      <c r="AH32" s="48">
        <v>29391</v>
      </c>
      <c r="AI32" s="48">
        <v>37901</v>
      </c>
      <c r="AJ32" s="48">
        <v>31493</v>
      </c>
      <c r="AK32" s="48">
        <v>41523</v>
      </c>
      <c r="AL32" s="48">
        <v>33559</v>
      </c>
      <c r="AM32" s="48">
        <v>44559</v>
      </c>
      <c r="AN32" s="48">
        <v>34694</v>
      </c>
      <c r="AO32" s="48">
        <v>44040</v>
      </c>
    </row>
    <row r="33" spans="1:41" x14ac:dyDescent="0.3">
      <c r="A33" s="42" t="s">
        <v>19</v>
      </c>
      <c r="B33" s="48">
        <v>10778</v>
      </c>
      <c r="C33" s="48">
        <v>11183</v>
      </c>
      <c r="D33" s="48">
        <v>14046.4</v>
      </c>
      <c r="E33" s="48">
        <v>14456.6</v>
      </c>
      <c r="F33" s="48">
        <v>14047</v>
      </c>
      <c r="G33" s="48">
        <v>14940</v>
      </c>
      <c r="H33" s="48">
        <v>15906</v>
      </c>
      <c r="I33" s="48">
        <v>16893</v>
      </c>
      <c r="J33" s="48">
        <v>15097</v>
      </c>
      <c r="K33" s="48">
        <v>17630</v>
      </c>
      <c r="L33" s="48">
        <v>14418</v>
      </c>
      <c r="M33" s="48">
        <v>17273</v>
      </c>
      <c r="N33" s="48">
        <v>19919</v>
      </c>
      <c r="O33" s="48">
        <v>24216</v>
      </c>
      <c r="P33" s="48">
        <v>20292</v>
      </c>
      <c r="Q33" s="48">
        <v>25313</v>
      </c>
      <c r="R33" s="48">
        <v>24664</v>
      </c>
      <c r="S33" s="48">
        <v>31074</v>
      </c>
      <c r="T33" s="48">
        <v>26018</v>
      </c>
      <c r="U33" s="48">
        <v>33745</v>
      </c>
      <c r="V33" s="48">
        <v>30569</v>
      </c>
      <c r="W33" s="48">
        <v>37964</v>
      </c>
      <c r="X33" s="48">
        <v>29207</v>
      </c>
      <c r="Y33" s="48">
        <v>35341</v>
      </c>
      <c r="Z33" s="48">
        <v>30450</v>
      </c>
      <c r="AA33" s="48">
        <v>36733</v>
      </c>
      <c r="AB33" s="48">
        <v>32225</v>
      </c>
      <c r="AC33" s="48">
        <v>39372</v>
      </c>
      <c r="AD33" s="48">
        <v>36643</v>
      </c>
      <c r="AE33" s="48">
        <v>44665</v>
      </c>
      <c r="AF33" s="48">
        <v>39577</v>
      </c>
      <c r="AG33" s="48">
        <v>47420</v>
      </c>
      <c r="AH33" s="48">
        <v>40726</v>
      </c>
      <c r="AI33" s="48">
        <v>49012</v>
      </c>
      <c r="AJ33" s="48">
        <v>39210</v>
      </c>
      <c r="AK33" s="48">
        <v>50047</v>
      </c>
      <c r="AL33" s="48">
        <v>40697</v>
      </c>
      <c r="AM33" s="48">
        <v>52872</v>
      </c>
      <c r="AN33" s="48">
        <v>38921</v>
      </c>
      <c r="AO33" s="48">
        <v>52599</v>
      </c>
    </row>
    <row r="34" spans="1:41" s="55" customFormat="1" x14ac:dyDescent="0.3">
      <c r="A34" s="41" t="s">
        <v>15</v>
      </c>
      <c r="B34" s="52">
        <v>17238</v>
      </c>
      <c r="C34" s="52">
        <v>18533</v>
      </c>
      <c r="D34" s="52">
        <v>20303.400000000001</v>
      </c>
      <c r="E34" s="52">
        <v>21702.6</v>
      </c>
      <c r="F34" s="52">
        <v>23235</v>
      </c>
      <c r="G34" s="52">
        <v>24351</v>
      </c>
      <c r="H34" s="52">
        <v>25236</v>
      </c>
      <c r="I34" s="52">
        <v>27011</v>
      </c>
      <c r="J34" s="52">
        <v>25097</v>
      </c>
      <c r="K34" s="52">
        <v>28146</v>
      </c>
      <c r="L34" s="52">
        <v>22155</v>
      </c>
      <c r="M34" s="52">
        <v>25779</v>
      </c>
      <c r="N34" s="52">
        <v>33177</v>
      </c>
      <c r="O34" s="52">
        <v>37992</v>
      </c>
      <c r="P34" s="52">
        <v>36270</v>
      </c>
      <c r="Q34" s="52">
        <v>41186</v>
      </c>
      <c r="R34" s="52">
        <v>39113</v>
      </c>
      <c r="S34" s="52">
        <v>46676</v>
      </c>
      <c r="T34" s="52">
        <v>42707</v>
      </c>
      <c r="U34" s="52">
        <v>54963</v>
      </c>
      <c r="V34" s="52">
        <v>48787</v>
      </c>
      <c r="W34" s="52">
        <v>59995</v>
      </c>
      <c r="X34" s="52">
        <v>46375</v>
      </c>
      <c r="Y34" s="52">
        <v>55827</v>
      </c>
      <c r="Z34" s="52">
        <v>53206</v>
      </c>
      <c r="AA34" s="52">
        <v>66968</v>
      </c>
      <c r="AB34" s="52">
        <v>58747</v>
      </c>
      <c r="AC34" s="52">
        <v>76476</v>
      </c>
      <c r="AD34" s="52">
        <v>67906</v>
      </c>
      <c r="AE34" s="52">
        <v>88935</v>
      </c>
      <c r="AF34" s="52">
        <v>75179</v>
      </c>
      <c r="AG34" s="52">
        <v>95492</v>
      </c>
      <c r="AH34" s="52">
        <v>82988</v>
      </c>
      <c r="AI34" s="52">
        <v>104586</v>
      </c>
      <c r="AJ34" s="52">
        <v>84888</v>
      </c>
      <c r="AK34" s="52">
        <v>111131</v>
      </c>
      <c r="AL34" s="52">
        <v>88720</v>
      </c>
      <c r="AM34" s="52">
        <v>115598</v>
      </c>
      <c r="AN34" s="52">
        <v>88515</v>
      </c>
      <c r="AO34" s="52">
        <v>116168</v>
      </c>
    </row>
    <row r="37" spans="1:41" ht="15.6" x14ac:dyDescent="0.3">
      <c r="A37" s="39" t="s">
        <v>95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</row>
    <row r="38" spans="1:41" x14ac:dyDescent="0.3">
      <c r="A38" s="80" t="s">
        <v>16</v>
      </c>
      <c r="B38" s="79">
        <v>1999</v>
      </c>
      <c r="C38" s="79"/>
      <c r="D38" s="79">
        <v>2000</v>
      </c>
      <c r="E38" s="79"/>
      <c r="F38" s="79">
        <v>2001</v>
      </c>
      <c r="G38" s="79"/>
      <c r="H38" s="79">
        <v>2002</v>
      </c>
      <c r="I38" s="79"/>
      <c r="J38" s="79">
        <v>2003</v>
      </c>
      <c r="K38" s="79"/>
      <c r="L38" s="79">
        <v>2004</v>
      </c>
      <c r="M38" s="79"/>
      <c r="N38" s="79">
        <v>2005</v>
      </c>
      <c r="O38" s="79"/>
      <c r="P38" s="79">
        <v>2006</v>
      </c>
      <c r="Q38" s="79"/>
      <c r="R38" s="79">
        <v>2007</v>
      </c>
      <c r="S38" s="79"/>
      <c r="T38" s="79">
        <v>2008</v>
      </c>
      <c r="U38" s="79"/>
      <c r="V38" s="79">
        <v>2009</v>
      </c>
      <c r="W38" s="79"/>
      <c r="X38" s="79">
        <v>2010</v>
      </c>
      <c r="Y38" s="79"/>
      <c r="Z38" s="79">
        <v>2011</v>
      </c>
      <c r="AA38" s="79"/>
      <c r="AB38" s="79">
        <v>2012</v>
      </c>
      <c r="AC38" s="79"/>
      <c r="AD38" s="79">
        <v>2013</v>
      </c>
      <c r="AE38" s="79"/>
      <c r="AF38" s="79">
        <v>2014</v>
      </c>
      <c r="AG38" s="79"/>
      <c r="AH38" s="79">
        <v>2015</v>
      </c>
      <c r="AI38" s="79"/>
      <c r="AJ38" s="79">
        <v>2016</v>
      </c>
      <c r="AK38" s="79"/>
      <c r="AL38" s="79">
        <v>2017</v>
      </c>
      <c r="AM38" s="79"/>
      <c r="AN38" s="79">
        <v>2018</v>
      </c>
      <c r="AO38" s="79"/>
    </row>
    <row r="39" spans="1:41" x14ac:dyDescent="0.3">
      <c r="A39" s="80"/>
      <c r="B39" s="33" t="s">
        <v>66</v>
      </c>
      <c r="C39" s="33" t="s">
        <v>67</v>
      </c>
      <c r="D39" s="33" t="s">
        <v>66</v>
      </c>
      <c r="E39" s="33" t="s">
        <v>67</v>
      </c>
      <c r="F39" s="33" t="s">
        <v>66</v>
      </c>
      <c r="G39" s="33" t="s">
        <v>67</v>
      </c>
      <c r="H39" s="33" t="s">
        <v>66</v>
      </c>
      <c r="I39" s="33" t="s">
        <v>67</v>
      </c>
      <c r="J39" s="33" t="s">
        <v>66</v>
      </c>
      <c r="K39" s="33" t="s">
        <v>67</v>
      </c>
      <c r="L39" s="33" t="s">
        <v>66</v>
      </c>
      <c r="M39" s="33" t="s">
        <v>67</v>
      </c>
      <c r="N39" s="33" t="s">
        <v>66</v>
      </c>
      <c r="O39" s="33" t="s">
        <v>67</v>
      </c>
      <c r="P39" s="33" t="s">
        <v>66</v>
      </c>
      <c r="Q39" s="33" t="s">
        <v>67</v>
      </c>
      <c r="R39" s="33" t="s">
        <v>66</v>
      </c>
      <c r="S39" s="33" t="s">
        <v>67</v>
      </c>
      <c r="T39" s="33" t="s">
        <v>66</v>
      </c>
      <c r="U39" s="33" t="s">
        <v>67</v>
      </c>
      <c r="V39" s="33" t="s">
        <v>66</v>
      </c>
      <c r="W39" s="33" t="s">
        <v>67</v>
      </c>
      <c r="X39" s="33" t="s">
        <v>66</v>
      </c>
      <c r="Y39" s="33" t="s">
        <v>67</v>
      </c>
      <c r="Z39" s="33" t="s">
        <v>66</v>
      </c>
      <c r="AA39" s="33" t="s">
        <v>67</v>
      </c>
      <c r="AB39" s="33" t="s">
        <v>66</v>
      </c>
      <c r="AC39" s="33" t="s">
        <v>67</v>
      </c>
      <c r="AD39" s="33" t="s">
        <v>66</v>
      </c>
      <c r="AE39" s="33" t="s">
        <v>67</v>
      </c>
      <c r="AF39" s="33" t="s">
        <v>66</v>
      </c>
      <c r="AG39" s="33" t="s">
        <v>67</v>
      </c>
      <c r="AH39" s="33" t="s">
        <v>66</v>
      </c>
      <c r="AI39" s="33" t="s">
        <v>67</v>
      </c>
      <c r="AJ39" s="33" t="s">
        <v>66</v>
      </c>
      <c r="AK39" s="33" t="s">
        <v>67</v>
      </c>
      <c r="AL39" s="61" t="s">
        <v>66</v>
      </c>
      <c r="AM39" s="61" t="s">
        <v>67</v>
      </c>
      <c r="AN39" s="75" t="s">
        <v>66</v>
      </c>
      <c r="AO39" s="75" t="s">
        <v>67</v>
      </c>
    </row>
    <row r="40" spans="1:41" x14ac:dyDescent="0.3">
      <c r="A40" s="42" t="s">
        <v>17</v>
      </c>
      <c r="B40" s="48">
        <v>4457</v>
      </c>
      <c r="C40" s="48">
        <v>5264</v>
      </c>
      <c r="D40" s="48">
        <v>3418</v>
      </c>
      <c r="E40" s="48">
        <v>4483</v>
      </c>
      <c r="F40" s="48">
        <v>5707</v>
      </c>
      <c r="G40" s="48">
        <v>6291</v>
      </c>
      <c r="H40" s="48">
        <v>4155</v>
      </c>
      <c r="I40" s="48">
        <v>5856</v>
      </c>
      <c r="J40" s="48">
        <v>3990</v>
      </c>
      <c r="K40" s="48">
        <v>6212</v>
      </c>
      <c r="L40" s="48">
        <v>3299</v>
      </c>
      <c r="M40" s="48">
        <v>5072</v>
      </c>
      <c r="N40" s="48">
        <v>4854</v>
      </c>
      <c r="O40" s="48">
        <v>7404</v>
      </c>
      <c r="P40" s="48">
        <v>6404</v>
      </c>
      <c r="Q40" s="48">
        <v>8786</v>
      </c>
      <c r="R40" s="48">
        <v>5224</v>
      </c>
      <c r="S40" s="48">
        <v>7473</v>
      </c>
      <c r="T40" s="48">
        <v>7365</v>
      </c>
      <c r="U40" s="48">
        <v>11857</v>
      </c>
      <c r="V40" s="48">
        <v>6772</v>
      </c>
      <c r="W40" s="48">
        <v>9837</v>
      </c>
      <c r="X40" s="48">
        <v>6081</v>
      </c>
      <c r="Y40" s="48">
        <v>7903</v>
      </c>
      <c r="Z40" s="48">
        <v>8639</v>
      </c>
      <c r="AA40" s="48">
        <v>13668</v>
      </c>
      <c r="AB40" s="48">
        <v>9728</v>
      </c>
      <c r="AC40" s="48">
        <v>15762</v>
      </c>
      <c r="AD40" s="48">
        <v>10981</v>
      </c>
      <c r="AE40" s="48">
        <v>17390</v>
      </c>
      <c r="AF40" s="48">
        <v>11148</v>
      </c>
      <c r="AG40" s="48">
        <v>16705</v>
      </c>
      <c r="AH40" s="48">
        <v>12871</v>
      </c>
      <c r="AI40" s="48">
        <v>17673</v>
      </c>
      <c r="AJ40" s="48">
        <v>14185</v>
      </c>
      <c r="AK40" s="48">
        <v>19561</v>
      </c>
      <c r="AL40" s="48">
        <v>14464</v>
      </c>
      <c r="AM40" s="48">
        <v>18167</v>
      </c>
      <c r="AN40" s="48">
        <v>14900</v>
      </c>
      <c r="AO40" s="48">
        <v>19529</v>
      </c>
    </row>
    <row r="41" spans="1:41" x14ac:dyDescent="0.3">
      <c r="A41" s="42" t="s">
        <v>18</v>
      </c>
      <c r="B41" s="48">
        <v>2003</v>
      </c>
      <c r="C41" s="48">
        <v>2086</v>
      </c>
      <c r="D41" s="48">
        <v>2839</v>
      </c>
      <c r="E41" s="48">
        <v>2763</v>
      </c>
      <c r="F41" s="48">
        <v>3481</v>
      </c>
      <c r="G41" s="48">
        <v>3120</v>
      </c>
      <c r="H41" s="48">
        <v>5175</v>
      </c>
      <c r="I41" s="48">
        <v>4262</v>
      </c>
      <c r="J41" s="48">
        <v>6010</v>
      </c>
      <c r="K41" s="48">
        <v>4304</v>
      </c>
      <c r="L41" s="48">
        <v>4438</v>
      </c>
      <c r="M41" s="48">
        <v>3434</v>
      </c>
      <c r="N41" s="48">
        <v>8404</v>
      </c>
      <c r="O41" s="48">
        <v>6372</v>
      </c>
      <c r="P41" s="48">
        <v>9574</v>
      </c>
      <c r="Q41" s="48">
        <v>7087</v>
      </c>
      <c r="R41" s="48">
        <v>9225</v>
      </c>
      <c r="S41" s="48">
        <v>8129</v>
      </c>
      <c r="T41" s="48">
        <v>9324</v>
      </c>
      <c r="U41" s="48">
        <v>9361</v>
      </c>
      <c r="V41" s="48">
        <v>11446</v>
      </c>
      <c r="W41" s="48">
        <v>12194</v>
      </c>
      <c r="X41" s="48">
        <v>11087</v>
      </c>
      <c r="Y41" s="48">
        <v>12583</v>
      </c>
      <c r="Z41" s="48">
        <v>14117</v>
      </c>
      <c r="AA41" s="48">
        <v>16567</v>
      </c>
      <c r="AB41" s="48">
        <v>16794</v>
      </c>
      <c r="AC41" s="48">
        <v>21342</v>
      </c>
      <c r="AD41" s="48">
        <v>20282</v>
      </c>
      <c r="AE41" s="48">
        <v>26880</v>
      </c>
      <c r="AF41" s="48">
        <v>24454</v>
      </c>
      <c r="AG41" s="48">
        <v>31367</v>
      </c>
      <c r="AH41" s="48">
        <v>29391</v>
      </c>
      <c r="AI41" s="48">
        <v>37901</v>
      </c>
      <c r="AJ41" s="48">
        <v>31493</v>
      </c>
      <c r="AK41" s="48">
        <v>41523</v>
      </c>
      <c r="AL41" s="48">
        <v>33559</v>
      </c>
      <c r="AM41" s="48">
        <v>44559</v>
      </c>
      <c r="AN41" s="48">
        <v>34694</v>
      </c>
      <c r="AO41" s="48">
        <v>44040</v>
      </c>
    </row>
    <row r="42" spans="1:41" x14ac:dyDescent="0.3">
      <c r="A42" s="42" t="s">
        <v>69</v>
      </c>
      <c r="B42" s="48">
        <v>8598</v>
      </c>
      <c r="C42" s="48">
        <v>8531</v>
      </c>
      <c r="D42" s="48">
        <v>9875</v>
      </c>
      <c r="E42" s="48">
        <v>9616</v>
      </c>
      <c r="F42" s="48">
        <v>10437</v>
      </c>
      <c r="G42" s="48">
        <v>10632</v>
      </c>
      <c r="H42" s="48">
        <v>11666</v>
      </c>
      <c r="I42" s="48">
        <v>11720</v>
      </c>
      <c r="J42" s="48">
        <v>10506</v>
      </c>
      <c r="K42" s="48">
        <v>11733</v>
      </c>
      <c r="L42" s="48">
        <v>9830</v>
      </c>
      <c r="M42" s="48">
        <v>11255</v>
      </c>
      <c r="N42" s="48">
        <v>13347</v>
      </c>
      <c r="O42" s="48">
        <v>15602</v>
      </c>
      <c r="P42" s="48">
        <v>13558</v>
      </c>
      <c r="Q42" s="48">
        <v>16039</v>
      </c>
      <c r="R42" s="48">
        <v>14796</v>
      </c>
      <c r="S42" s="48">
        <v>17530</v>
      </c>
      <c r="T42" s="48">
        <v>15121</v>
      </c>
      <c r="U42" s="48">
        <v>17813</v>
      </c>
      <c r="V42" s="48">
        <v>17881</v>
      </c>
      <c r="W42" s="48">
        <v>21198</v>
      </c>
      <c r="X42" s="48">
        <v>16744</v>
      </c>
      <c r="Y42" s="48">
        <v>19743</v>
      </c>
      <c r="Z42" s="48">
        <v>16703</v>
      </c>
      <c r="AA42" s="48">
        <v>18868</v>
      </c>
      <c r="AB42" s="48">
        <v>16953</v>
      </c>
      <c r="AC42" s="48">
        <v>19279</v>
      </c>
      <c r="AD42" s="48">
        <v>17872</v>
      </c>
      <c r="AE42" s="48">
        <v>19890</v>
      </c>
      <c r="AF42" s="48">
        <v>18762</v>
      </c>
      <c r="AG42" s="48">
        <v>19920</v>
      </c>
      <c r="AH42" s="48">
        <v>19597</v>
      </c>
      <c r="AI42" s="48">
        <v>20569</v>
      </c>
      <c r="AJ42" s="48">
        <v>18281</v>
      </c>
      <c r="AK42" s="48">
        <v>20472</v>
      </c>
      <c r="AL42" s="48">
        <v>20403</v>
      </c>
      <c r="AM42" s="48">
        <v>22171</v>
      </c>
      <c r="AN42" s="48">
        <v>19391</v>
      </c>
      <c r="AO42" s="48">
        <v>20415</v>
      </c>
    </row>
    <row r="43" spans="1:41" x14ac:dyDescent="0.3">
      <c r="A43" s="42" t="s">
        <v>20</v>
      </c>
      <c r="B43" s="48">
        <v>2180</v>
      </c>
      <c r="C43" s="48">
        <v>2652</v>
      </c>
      <c r="D43" s="48">
        <v>4171.3999999999996</v>
      </c>
      <c r="E43" s="48">
        <v>4840.6000000000004</v>
      </c>
      <c r="F43" s="48">
        <v>3610</v>
      </c>
      <c r="G43" s="48">
        <v>4308</v>
      </c>
      <c r="H43" s="48">
        <v>4240</v>
      </c>
      <c r="I43" s="48">
        <v>5173</v>
      </c>
      <c r="J43" s="48">
        <v>4591</v>
      </c>
      <c r="K43" s="48">
        <v>5897</v>
      </c>
      <c r="L43" s="48">
        <v>4588</v>
      </c>
      <c r="M43" s="48">
        <v>6018</v>
      </c>
      <c r="N43" s="48">
        <v>6572</v>
      </c>
      <c r="O43" s="48">
        <v>8614</v>
      </c>
      <c r="P43" s="48">
        <v>6734</v>
      </c>
      <c r="Q43" s="48">
        <v>9274</v>
      </c>
      <c r="R43" s="48">
        <v>9868</v>
      </c>
      <c r="S43" s="48">
        <v>13544</v>
      </c>
      <c r="T43" s="48">
        <v>10897</v>
      </c>
      <c r="U43" s="48">
        <v>15932</v>
      </c>
      <c r="V43" s="48">
        <v>12688</v>
      </c>
      <c r="W43" s="48">
        <v>16766</v>
      </c>
      <c r="X43" s="48">
        <v>12463</v>
      </c>
      <c r="Y43" s="48">
        <v>15598</v>
      </c>
      <c r="Z43" s="48">
        <v>13747</v>
      </c>
      <c r="AA43" s="48">
        <v>17865</v>
      </c>
      <c r="AB43" s="48">
        <v>15272</v>
      </c>
      <c r="AC43" s="48">
        <v>20093</v>
      </c>
      <c r="AD43" s="48">
        <v>18771</v>
      </c>
      <c r="AE43" s="48">
        <v>24775</v>
      </c>
      <c r="AF43" s="48">
        <v>20815</v>
      </c>
      <c r="AG43" s="48">
        <v>27500</v>
      </c>
      <c r="AH43" s="48">
        <v>21129</v>
      </c>
      <c r="AI43" s="48">
        <v>28443</v>
      </c>
      <c r="AJ43" s="48">
        <v>20929</v>
      </c>
      <c r="AK43" s="48">
        <v>29575</v>
      </c>
      <c r="AL43" s="48">
        <v>20294</v>
      </c>
      <c r="AM43" s="48">
        <v>30701</v>
      </c>
      <c r="AN43" s="48">
        <v>19530</v>
      </c>
      <c r="AO43" s="48">
        <v>32184</v>
      </c>
    </row>
    <row r="44" spans="1:41" s="55" customFormat="1" x14ac:dyDescent="0.3">
      <c r="A44" s="41" t="s">
        <v>15</v>
      </c>
      <c r="B44" s="52">
        <v>17238</v>
      </c>
      <c r="C44" s="52">
        <v>18533</v>
      </c>
      <c r="D44" s="52">
        <v>20303.400000000001</v>
      </c>
      <c r="E44" s="52">
        <v>21702.6</v>
      </c>
      <c r="F44" s="52">
        <v>23235</v>
      </c>
      <c r="G44" s="52">
        <v>24351</v>
      </c>
      <c r="H44" s="52">
        <v>25236</v>
      </c>
      <c r="I44" s="52">
        <v>27011</v>
      </c>
      <c r="J44" s="52">
        <v>25097</v>
      </c>
      <c r="K44" s="52">
        <v>28146</v>
      </c>
      <c r="L44" s="52">
        <v>22155</v>
      </c>
      <c r="M44" s="52">
        <v>25779</v>
      </c>
      <c r="N44" s="52">
        <v>33177</v>
      </c>
      <c r="O44" s="52">
        <v>37992</v>
      </c>
      <c r="P44" s="52">
        <v>36270</v>
      </c>
      <c r="Q44" s="52">
        <v>41186</v>
      </c>
      <c r="R44" s="52">
        <v>39113</v>
      </c>
      <c r="S44" s="52">
        <v>46676</v>
      </c>
      <c r="T44" s="52">
        <v>42707</v>
      </c>
      <c r="U44" s="52">
        <v>54963</v>
      </c>
      <c r="V44" s="52">
        <v>48787</v>
      </c>
      <c r="W44" s="52">
        <v>59995</v>
      </c>
      <c r="X44" s="52">
        <v>46375</v>
      </c>
      <c r="Y44" s="52">
        <v>55827</v>
      </c>
      <c r="Z44" s="52">
        <v>53206</v>
      </c>
      <c r="AA44" s="52">
        <v>66968</v>
      </c>
      <c r="AB44" s="52">
        <v>58747</v>
      </c>
      <c r="AC44" s="52">
        <v>76476</v>
      </c>
      <c r="AD44" s="52">
        <v>67906</v>
      </c>
      <c r="AE44" s="52">
        <v>88935</v>
      </c>
      <c r="AF44" s="52">
        <v>75179</v>
      </c>
      <c r="AG44" s="52">
        <v>95492</v>
      </c>
      <c r="AH44" s="52">
        <v>82988</v>
      </c>
      <c r="AI44" s="52">
        <v>104586</v>
      </c>
      <c r="AJ44" s="52">
        <v>84888</v>
      </c>
      <c r="AK44" s="52">
        <v>111131</v>
      </c>
      <c r="AL44" s="52">
        <v>88720</v>
      </c>
      <c r="AM44" s="52">
        <v>115598</v>
      </c>
      <c r="AN44" s="52">
        <v>88515</v>
      </c>
      <c r="AO44" s="52">
        <v>116168</v>
      </c>
    </row>
    <row r="47" spans="1:41" ht="15.6" x14ac:dyDescent="0.3">
      <c r="A47" s="39" t="s">
        <v>96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1:41" x14ac:dyDescent="0.3">
      <c r="A48" s="1" t="s">
        <v>43</v>
      </c>
      <c r="B48" s="33">
        <v>1999</v>
      </c>
      <c r="C48" s="33">
        <v>2000</v>
      </c>
      <c r="D48" s="33">
        <v>2001</v>
      </c>
      <c r="E48" s="33">
        <v>2002</v>
      </c>
      <c r="F48" s="33">
        <v>2003</v>
      </c>
      <c r="G48" s="33">
        <v>2004</v>
      </c>
      <c r="H48" s="33">
        <v>2005</v>
      </c>
      <c r="I48" s="33">
        <v>2006</v>
      </c>
      <c r="J48" s="33">
        <v>2007</v>
      </c>
      <c r="K48" s="33">
        <v>2008</v>
      </c>
      <c r="L48" s="33">
        <v>2009</v>
      </c>
      <c r="M48" s="33">
        <v>2010</v>
      </c>
      <c r="N48" s="33">
        <v>2011</v>
      </c>
      <c r="O48" s="33">
        <v>2012</v>
      </c>
      <c r="P48" s="33">
        <v>2013</v>
      </c>
      <c r="Q48" s="33">
        <v>2014</v>
      </c>
      <c r="R48" s="33">
        <v>2015</v>
      </c>
      <c r="S48" s="33">
        <v>2016</v>
      </c>
      <c r="T48" s="61">
        <v>2017</v>
      </c>
      <c r="U48" s="75">
        <v>2018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</row>
    <row r="49" spans="1:37" x14ac:dyDescent="0.3">
      <c r="A49" s="42" t="s">
        <v>2</v>
      </c>
      <c r="B49" s="48">
        <v>22866</v>
      </c>
      <c r="C49" s="48">
        <v>28469</v>
      </c>
      <c r="D49" s="48">
        <v>32434</v>
      </c>
      <c r="E49" s="48">
        <v>38237</v>
      </c>
      <c r="F49" s="48">
        <v>39486</v>
      </c>
      <c r="G49" s="48">
        <v>36787</v>
      </c>
      <c r="H49" s="48">
        <v>51864</v>
      </c>
      <c r="I49" s="48">
        <v>53567</v>
      </c>
      <c r="J49" s="48">
        <v>63416</v>
      </c>
      <c r="K49" s="48">
        <v>65934</v>
      </c>
      <c r="L49" s="48">
        <v>75745</v>
      </c>
      <c r="M49" s="48">
        <v>71742</v>
      </c>
      <c r="N49" s="48">
        <v>77258</v>
      </c>
      <c r="O49" s="48">
        <v>84164</v>
      </c>
      <c r="P49" s="48">
        <v>98252</v>
      </c>
      <c r="Q49" s="48">
        <v>106959</v>
      </c>
      <c r="R49" s="48">
        <v>113240</v>
      </c>
      <c r="S49" s="48">
        <v>114469</v>
      </c>
      <c r="T49" s="48">
        <v>121558</v>
      </c>
      <c r="U49" s="48">
        <v>120422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7" x14ac:dyDescent="0.3">
      <c r="A50" s="42" t="s">
        <v>11</v>
      </c>
      <c r="B50" s="48">
        <v>12324</v>
      </c>
      <c r="C50" s="48">
        <v>12801</v>
      </c>
      <c r="D50" s="48">
        <v>15327</v>
      </c>
      <c r="E50" s="48">
        <v>13229</v>
      </c>
      <c r="F50" s="48">
        <v>12898</v>
      </c>
      <c r="G50" s="48">
        <v>11127</v>
      </c>
      <c r="H50" s="48">
        <v>19305</v>
      </c>
      <c r="I50" s="48">
        <v>23889</v>
      </c>
      <c r="J50" s="48">
        <v>22373</v>
      </c>
      <c r="K50" s="48">
        <v>31736</v>
      </c>
      <c r="L50" s="48">
        <v>33037</v>
      </c>
      <c r="M50" s="48">
        <v>30460</v>
      </c>
      <c r="N50" s="48">
        <v>42916</v>
      </c>
      <c r="O50" s="48">
        <v>51059</v>
      </c>
      <c r="P50" s="48">
        <v>58589</v>
      </c>
      <c r="Q50" s="48">
        <v>63712</v>
      </c>
      <c r="R50" s="48">
        <v>74334</v>
      </c>
      <c r="S50" s="48">
        <v>81550</v>
      </c>
      <c r="T50" s="48">
        <v>82760</v>
      </c>
      <c r="U50" s="48">
        <v>84261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</row>
    <row r="51" spans="1:37" s="55" customFormat="1" x14ac:dyDescent="0.3">
      <c r="A51" s="41" t="s">
        <v>15</v>
      </c>
      <c r="B51" s="52">
        <v>35771</v>
      </c>
      <c r="C51" s="52">
        <v>41970</v>
      </c>
      <c r="D51" s="52">
        <v>48524</v>
      </c>
      <c r="E51" s="52">
        <v>52247</v>
      </c>
      <c r="F51" s="52">
        <v>53244</v>
      </c>
      <c r="G51" s="52">
        <v>47934</v>
      </c>
      <c r="H51" s="52">
        <v>71169</v>
      </c>
      <c r="I51" s="52">
        <v>77456</v>
      </c>
      <c r="J51" s="52">
        <v>85789</v>
      </c>
      <c r="K51" s="52">
        <v>97670</v>
      </c>
      <c r="L51" s="52">
        <v>108782</v>
      </c>
      <c r="M51" s="52">
        <v>102202</v>
      </c>
      <c r="N51" s="52">
        <v>120174</v>
      </c>
      <c r="O51" s="52">
        <v>135223</v>
      </c>
      <c r="P51" s="52">
        <v>156841</v>
      </c>
      <c r="Q51" s="52">
        <v>170671</v>
      </c>
      <c r="R51" s="52">
        <v>187574</v>
      </c>
      <c r="S51" s="52">
        <v>196019</v>
      </c>
      <c r="T51" s="52">
        <v>204318</v>
      </c>
      <c r="U51" s="52">
        <v>204683</v>
      </c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3"/>
      <c r="AI51" s="53"/>
      <c r="AJ51" s="53"/>
      <c r="AK51" s="53"/>
    </row>
    <row r="54" spans="1:37" ht="15.6" x14ac:dyDescent="0.3">
      <c r="A54" s="39" t="s">
        <v>97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1:37" x14ac:dyDescent="0.3">
      <c r="A55" s="1" t="s">
        <v>44</v>
      </c>
      <c r="B55" s="33">
        <v>1999</v>
      </c>
      <c r="C55" s="33">
        <v>2000</v>
      </c>
      <c r="D55" s="33">
        <v>2001</v>
      </c>
      <c r="E55" s="33">
        <v>2002</v>
      </c>
      <c r="F55" s="33">
        <v>2003</v>
      </c>
      <c r="G55" s="33">
        <v>2004</v>
      </c>
      <c r="H55" s="33">
        <v>2005</v>
      </c>
      <c r="I55" s="33">
        <v>2006</v>
      </c>
      <c r="J55" s="33">
        <v>2007</v>
      </c>
      <c r="K55" s="33">
        <v>2008</v>
      </c>
      <c r="L55" s="33">
        <v>2009</v>
      </c>
      <c r="M55" s="33">
        <v>2010</v>
      </c>
      <c r="N55" s="33">
        <v>2011</v>
      </c>
      <c r="O55" s="33">
        <v>2012</v>
      </c>
      <c r="P55" s="33">
        <v>2013</v>
      </c>
      <c r="Q55" s="33">
        <v>2014</v>
      </c>
      <c r="R55" s="33">
        <v>2015</v>
      </c>
      <c r="S55" s="33">
        <v>2016</v>
      </c>
      <c r="T55" s="61">
        <v>2017</v>
      </c>
      <c r="U55" s="75">
        <v>2018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</row>
    <row r="56" spans="1:37" x14ac:dyDescent="0.3">
      <c r="A56" s="42" t="s">
        <v>7</v>
      </c>
      <c r="B56" s="48">
        <v>9575</v>
      </c>
      <c r="C56" s="48">
        <v>8951</v>
      </c>
      <c r="D56" s="48">
        <v>9840</v>
      </c>
      <c r="E56" s="48">
        <v>10094</v>
      </c>
      <c r="F56" s="48">
        <v>9099</v>
      </c>
      <c r="G56" s="48">
        <v>6862</v>
      </c>
      <c r="H56" s="48">
        <v>12070</v>
      </c>
      <c r="I56" s="48">
        <v>12187</v>
      </c>
      <c r="J56" s="48">
        <v>15134</v>
      </c>
      <c r="K56" s="48">
        <v>15679</v>
      </c>
      <c r="L56" s="48">
        <v>18097</v>
      </c>
      <c r="M56" s="48">
        <v>17941</v>
      </c>
      <c r="N56" s="48">
        <v>22283</v>
      </c>
      <c r="O56" s="48">
        <v>25679</v>
      </c>
      <c r="P56" s="48">
        <v>30116</v>
      </c>
      <c r="Q56" s="48">
        <v>33737</v>
      </c>
      <c r="R56" s="48">
        <v>37246</v>
      </c>
      <c r="S56" s="48">
        <v>41501</v>
      </c>
      <c r="T56" s="48">
        <v>43629</v>
      </c>
      <c r="U56" s="48">
        <v>45957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</row>
    <row r="57" spans="1:37" x14ac:dyDescent="0.3">
      <c r="A57" s="42" t="s">
        <v>12</v>
      </c>
      <c r="B57" s="48">
        <v>2144</v>
      </c>
      <c r="C57" s="48">
        <v>2829</v>
      </c>
      <c r="D57" s="48">
        <v>2346</v>
      </c>
      <c r="E57" s="48">
        <v>2524</v>
      </c>
      <c r="F57" s="48">
        <v>2769</v>
      </c>
      <c r="G57" s="48">
        <v>2331</v>
      </c>
      <c r="H57" s="48">
        <v>2434</v>
      </c>
      <c r="I57" s="48">
        <v>2616</v>
      </c>
      <c r="J57" s="48">
        <v>2713</v>
      </c>
      <c r="K57" s="48">
        <v>3342</v>
      </c>
      <c r="L57" s="48">
        <v>3241</v>
      </c>
      <c r="M57" s="48">
        <v>3020</v>
      </c>
      <c r="N57" s="48">
        <v>3262</v>
      </c>
      <c r="O57" s="48">
        <v>3535</v>
      </c>
      <c r="P57" s="48">
        <v>3715</v>
      </c>
      <c r="Q57" s="48">
        <v>4008</v>
      </c>
      <c r="R57" s="48">
        <v>4031</v>
      </c>
      <c r="S57" s="48">
        <v>4006</v>
      </c>
      <c r="T57" s="48">
        <v>3913</v>
      </c>
      <c r="U57" s="48">
        <v>3777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</row>
    <row r="58" spans="1:37" x14ac:dyDescent="0.3">
      <c r="A58" s="42" t="s">
        <v>3</v>
      </c>
      <c r="B58" s="48">
        <v>1974</v>
      </c>
      <c r="C58" s="48">
        <v>2937</v>
      </c>
      <c r="D58" s="48">
        <v>3252</v>
      </c>
      <c r="E58" s="48">
        <v>3307</v>
      </c>
      <c r="F58" s="48">
        <v>2700</v>
      </c>
      <c r="G58" s="48">
        <v>3445</v>
      </c>
      <c r="H58" s="48">
        <v>3992</v>
      </c>
      <c r="I58" s="48">
        <v>4371</v>
      </c>
      <c r="J58" s="48">
        <v>5014</v>
      </c>
      <c r="K58" s="48">
        <v>5036</v>
      </c>
      <c r="L58" s="48">
        <v>5798</v>
      </c>
      <c r="M58" s="48">
        <v>5237</v>
      </c>
      <c r="N58" s="48">
        <v>6014</v>
      </c>
      <c r="O58" s="48">
        <v>6419</v>
      </c>
      <c r="P58" s="48">
        <v>7496</v>
      </c>
      <c r="Q58" s="48">
        <v>7245</v>
      </c>
      <c r="R58" s="48">
        <v>7348</v>
      </c>
      <c r="S58" s="48">
        <v>6755</v>
      </c>
      <c r="T58" s="48">
        <v>7386</v>
      </c>
      <c r="U58" s="48">
        <v>7099</v>
      </c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</row>
    <row r="59" spans="1:37" x14ac:dyDescent="0.3">
      <c r="A59" s="42" t="s">
        <v>13</v>
      </c>
      <c r="B59" s="48">
        <v>830</v>
      </c>
      <c r="C59" s="48">
        <v>889</v>
      </c>
      <c r="D59" s="48">
        <v>549</v>
      </c>
      <c r="E59" s="48">
        <v>884</v>
      </c>
      <c r="F59" s="48">
        <v>839</v>
      </c>
      <c r="G59" s="48">
        <v>794</v>
      </c>
      <c r="H59" s="48">
        <v>920</v>
      </c>
      <c r="I59" s="48">
        <v>1004</v>
      </c>
      <c r="J59" s="48">
        <v>1169</v>
      </c>
      <c r="K59" s="48">
        <v>1155</v>
      </c>
      <c r="L59" s="48">
        <v>1133</v>
      </c>
      <c r="M59" s="48">
        <v>1126</v>
      </c>
      <c r="N59" s="48">
        <v>1233</v>
      </c>
      <c r="O59" s="48">
        <v>1401</v>
      </c>
      <c r="P59" s="48">
        <v>1313</v>
      </c>
      <c r="Q59" s="48">
        <v>1448</v>
      </c>
      <c r="R59" s="48">
        <v>1662</v>
      </c>
      <c r="S59" s="48">
        <v>1586</v>
      </c>
      <c r="T59" s="48">
        <v>1672</v>
      </c>
      <c r="U59" s="48">
        <v>1557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</row>
    <row r="60" spans="1:37" x14ac:dyDescent="0.3">
      <c r="A60" s="42" t="s">
        <v>6</v>
      </c>
      <c r="B60" s="48">
        <v>5423</v>
      </c>
      <c r="C60" s="48">
        <v>7442</v>
      </c>
      <c r="D60" s="48">
        <v>8144</v>
      </c>
      <c r="E60" s="48">
        <v>8702</v>
      </c>
      <c r="F60" s="48">
        <v>9504</v>
      </c>
      <c r="G60" s="48">
        <v>8399</v>
      </c>
      <c r="H60" s="48">
        <v>11264</v>
      </c>
      <c r="I60" s="48">
        <v>11558</v>
      </c>
      <c r="J60" s="48">
        <v>9380</v>
      </c>
      <c r="K60" s="48">
        <v>10403</v>
      </c>
      <c r="L60" s="48">
        <v>11174</v>
      </c>
      <c r="M60" s="48">
        <v>9845</v>
      </c>
      <c r="N60" s="48">
        <v>11723</v>
      </c>
      <c r="O60" s="48">
        <v>13017</v>
      </c>
      <c r="P60" s="48">
        <v>14476</v>
      </c>
      <c r="Q60" s="48">
        <v>15637</v>
      </c>
      <c r="R60" s="48">
        <v>16645</v>
      </c>
      <c r="S60" s="48">
        <v>16730</v>
      </c>
      <c r="T60" s="48">
        <v>17889</v>
      </c>
      <c r="U60" s="48">
        <v>17877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</row>
    <row r="61" spans="1:37" x14ac:dyDescent="0.3">
      <c r="A61" s="42" t="s">
        <v>8</v>
      </c>
      <c r="B61" s="48">
        <v>705</v>
      </c>
      <c r="C61" s="48">
        <v>1315</v>
      </c>
      <c r="D61" s="48">
        <v>1308</v>
      </c>
      <c r="E61" s="48">
        <v>1751</v>
      </c>
      <c r="F61" s="48">
        <v>1937</v>
      </c>
      <c r="G61" s="48">
        <v>1705</v>
      </c>
      <c r="H61" s="48">
        <v>2373</v>
      </c>
      <c r="I61" s="48">
        <v>3502</v>
      </c>
      <c r="J61" s="48">
        <v>4625</v>
      </c>
      <c r="K61" s="48">
        <v>5592</v>
      </c>
      <c r="L61" s="48">
        <v>5846</v>
      </c>
      <c r="M61" s="48">
        <v>4526</v>
      </c>
      <c r="N61" s="48">
        <v>4584</v>
      </c>
      <c r="O61" s="48">
        <v>4299</v>
      </c>
      <c r="P61" s="48">
        <v>4185</v>
      </c>
      <c r="Q61" s="48">
        <v>4413</v>
      </c>
      <c r="R61" s="48">
        <v>4303</v>
      </c>
      <c r="S61" s="48">
        <v>4473</v>
      </c>
      <c r="T61" s="48">
        <v>4918</v>
      </c>
      <c r="U61" s="48">
        <v>4374</v>
      </c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</row>
    <row r="62" spans="1:37" x14ac:dyDescent="0.3">
      <c r="A62" s="42" t="s">
        <v>0</v>
      </c>
      <c r="B62" s="48">
        <v>4538</v>
      </c>
      <c r="C62" s="48">
        <v>4771</v>
      </c>
      <c r="D62" s="48">
        <v>5070</v>
      </c>
      <c r="E62" s="48">
        <v>6350</v>
      </c>
      <c r="F62" s="48">
        <v>7165</v>
      </c>
      <c r="G62" s="48">
        <v>7635</v>
      </c>
      <c r="H62" s="48">
        <v>11671</v>
      </c>
      <c r="I62" s="48">
        <v>12529</v>
      </c>
      <c r="J62" s="48">
        <v>16835</v>
      </c>
      <c r="K62" s="48">
        <v>17983</v>
      </c>
      <c r="L62" s="48">
        <v>20857</v>
      </c>
      <c r="M62" s="48">
        <v>19870</v>
      </c>
      <c r="N62" s="48">
        <v>20874</v>
      </c>
      <c r="O62" s="48">
        <v>22366</v>
      </c>
      <c r="P62" s="48">
        <v>25926</v>
      </c>
      <c r="Q62" s="48">
        <v>26360</v>
      </c>
      <c r="R62" s="48">
        <v>27788</v>
      </c>
      <c r="S62" s="48">
        <v>28148</v>
      </c>
      <c r="T62" s="48">
        <v>30117</v>
      </c>
      <c r="U62" s="48">
        <v>28488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</row>
    <row r="63" spans="1:37" x14ac:dyDescent="0.3">
      <c r="A63" s="42" t="s">
        <v>4</v>
      </c>
      <c r="B63" s="48">
        <v>674</v>
      </c>
      <c r="C63" s="48">
        <v>655</v>
      </c>
      <c r="D63" s="48">
        <v>1015</v>
      </c>
      <c r="E63" s="48">
        <v>652</v>
      </c>
      <c r="F63" s="48">
        <v>705</v>
      </c>
      <c r="G63" s="48">
        <v>660</v>
      </c>
      <c r="H63" s="48">
        <v>832</v>
      </c>
      <c r="I63" s="48">
        <v>996</v>
      </c>
      <c r="J63" s="48">
        <v>653</v>
      </c>
      <c r="K63" s="48">
        <v>993</v>
      </c>
      <c r="L63" s="48">
        <v>1065</v>
      </c>
      <c r="M63" s="48">
        <v>1021</v>
      </c>
      <c r="N63" s="48">
        <v>1130</v>
      </c>
      <c r="O63" s="48">
        <v>1184</v>
      </c>
      <c r="P63" s="48">
        <v>1094</v>
      </c>
      <c r="Q63" s="48">
        <v>1188</v>
      </c>
      <c r="R63" s="48">
        <v>1347</v>
      </c>
      <c r="S63" s="48">
        <v>1188</v>
      </c>
      <c r="T63" s="48">
        <v>1338</v>
      </c>
      <c r="U63" s="48">
        <v>1200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</row>
    <row r="64" spans="1:37" x14ac:dyDescent="0.3">
      <c r="A64" s="42" t="s">
        <v>10</v>
      </c>
      <c r="B64" s="48">
        <v>2489</v>
      </c>
      <c r="C64" s="48">
        <v>3159</v>
      </c>
      <c r="D64" s="48">
        <v>3855</v>
      </c>
      <c r="E64" s="48">
        <v>4570</v>
      </c>
      <c r="F64" s="48">
        <v>5124</v>
      </c>
      <c r="G64" s="48">
        <v>5213</v>
      </c>
      <c r="H64" s="48">
        <v>7210</v>
      </c>
      <c r="I64" s="48">
        <v>8773</v>
      </c>
      <c r="J64" s="48">
        <v>10048</v>
      </c>
      <c r="K64" s="48">
        <v>16679</v>
      </c>
      <c r="L64" s="48">
        <v>16776</v>
      </c>
      <c r="M64" s="48">
        <v>16089</v>
      </c>
      <c r="N64" s="48">
        <v>21936</v>
      </c>
      <c r="O64" s="48">
        <v>25977</v>
      </c>
      <c r="P64" s="48">
        <v>30206</v>
      </c>
      <c r="Q64" s="48">
        <v>32378</v>
      </c>
      <c r="R64" s="48">
        <v>34708</v>
      </c>
      <c r="S64" s="48">
        <v>36166</v>
      </c>
      <c r="T64" s="48">
        <v>36155</v>
      </c>
      <c r="U64" s="48">
        <v>37073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</row>
    <row r="65" spans="1:41" x14ac:dyDescent="0.3">
      <c r="A65" s="42" t="s">
        <v>9</v>
      </c>
      <c r="B65" s="48">
        <v>7419</v>
      </c>
      <c r="C65" s="48">
        <v>9022</v>
      </c>
      <c r="D65" s="48">
        <v>13145</v>
      </c>
      <c r="E65" s="48">
        <v>13413</v>
      </c>
      <c r="F65" s="48">
        <v>13402</v>
      </c>
      <c r="G65" s="48">
        <v>10890</v>
      </c>
      <c r="H65" s="48">
        <v>18403</v>
      </c>
      <c r="I65" s="48">
        <v>19920</v>
      </c>
      <c r="J65" s="48">
        <v>20218</v>
      </c>
      <c r="K65" s="48">
        <v>20808</v>
      </c>
      <c r="L65" s="48">
        <v>24795</v>
      </c>
      <c r="M65" s="48">
        <v>23527</v>
      </c>
      <c r="N65" s="48">
        <v>27135</v>
      </c>
      <c r="O65" s="48">
        <v>31346</v>
      </c>
      <c r="P65" s="48">
        <v>38314</v>
      </c>
      <c r="Q65" s="48">
        <v>44257</v>
      </c>
      <c r="R65" s="48">
        <v>52496</v>
      </c>
      <c r="S65" s="48">
        <v>55466</v>
      </c>
      <c r="T65" s="48">
        <v>57301</v>
      </c>
      <c r="U65" s="48">
        <v>57281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</row>
    <row r="66" spans="1:41" x14ac:dyDescent="0.3">
      <c r="A66" s="42" t="s">
        <v>71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</row>
    <row r="67" spans="1:41" s="55" customFormat="1" x14ac:dyDescent="0.3">
      <c r="A67" s="41" t="s">
        <v>15</v>
      </c>
      <c r="B67" s="52">
        <v>35771</v>
      </c>
      <c r="C67" s="52">
        <v>41970</v>
      </c>
      <c r="D67" s="52">
        <v>48524</v>
      </c>
      <c r="E67" s="52">
        <v>52247</v>
      </c>
      <c r="F67" s="52">
        <v>53244</v>
      </c>
      <c r="G67" s="52">
        <v>47934</v>
      </c>
      <c r="H67" s="52">
        <v>71169</v>
      </c>
      <c r="I67" s="52">
        <v>77456</v>
      </c>
      <c r="J67" s="52">
        <v>85789</v>
      </c>
      <c r="K67" s="52">
        <v>97670</v>
      </c>
      <c r="L67" s="52">
        <v>108782</v>
      </c>
      <c r="M67" s="52">
        <v>102202</v>
      </c>
      <c r="N67" s="52">
        <v>120174</v>
      </c>
      <c r="O67" s="52">
        <v>135223</v>
      </c>
      <c r="P67" s="52">
        <v>156841</v>
      </c>
      <c r="Q67" s="52">
        <v>170671</v>
      </c>
      <c r="R67" s="52">
        <v>187574</v>
      </c>
      <c r="S67" s="52">
        <v>196019</v>
      </c>
      <c r="T67" s="52">
        <v>204318</v>
      </c>
      <c r="U67" s="52">
        <v>204683</v>
      </c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3"/>
      <c r="AI67" s="53"/>
      <c r="AJ67" s="53"/>
      <c r="AK67" s="53"/>
    </row>
    <row r="70" spans="1:41" ht="15.6" x14ac:dyDescent="0.3">
      <c r="A70" s="39" t="s">
        <v>98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</row>
    <row r="71" spans="1:41" x14ac:dyDescent="0.3">
      <c r="A71" s="80" t="s">
        <v>24</v>
      </c>
      <c r="B71" s="79">
        <v>1999</v>
      </c>
      <c r="C71" s="79"/>
      <c r="D71" s="79">
        <v>2000</v>
      </c>
      <c r="E71" s="79"/>
      <c r="F71" s="79">
        <v>2001</v>
      </c>
      <c r="G71" s="79"/>
      <c r="H71" s="79">
        <v>2002</v>
      </c>
      <c r="I71" s="79"/>
      <c r="J71" s="79">
        <v>2003</v>
      </c>
      <c r="K71" s="79"/>
      <c r="L71" s="79">
        <v>2004</v>
      </c>
      <c r="M71" s="79"/>
      <c r="N71" s="79">
        <v>2005</v>
      </c>
      <c r="O71" s="79"/>
      <c r="P71" s="79">
        <v>2006</v>
      </c>
      <c r="Q71" s="79"/>
      <c r="R71" s="79">
        <v>2007</v>
      </c>
      <c r="S71" s="79"/>
      <c r="T71" s="79">
        <v>2008</v>
      </c>
      <c r="U71" s="79"/>
      <c r="V71" s="79">
        <v>2009</v>
      </c>
      <c r="W71" s="79"/>
      <c r="X71" s="79">
        <v>2010</v>
      </c>
      <c r="Y71" s="79"/>
      <c r="Z71" s="79">
        <v>2011</v>
      </c>
      <c r="AA71" s="79"/>
      <c r="AB71" s="79">
        <v>2012</v>
      </c>
      <c r="AC71" s="79"/>
      <c r="AD71" s="79">
        <v>2013</v>
      </c>
      <c r="AE71" s="79"/>
      <c r="AF71" s="79">
        <v>2014</v>
      </c>
      <c r="AG71" s="79"/>
      <c r="AH71" s="79">
        <v>2015</v>
      </c>
      <c r="AI71" s="79"/>
      <c r="AJ71" s="79">
        <v>2016</v>
      </c>
      <c r="AK71" s="79"/>
      <c r="AL71" s="79">
        <v>2017</v>
      </c>
      <c r="AM71" s="79"/>
      <c r="AN71" s="79">
        <v>2018</v>
      </c>
      <c r="AO71" s="79"/>
    </row>
    <row r="72" spans="1:41" x14ac:dyDescent="0.3">
      <c r="A72" s="80"/>
      <c r="B72" s="33" t="s">
        <v>66</v>
      </c>
      <c r="C72" s="33" t="s">
        <v>67</v>
      </c>
      <c r="D72" s="33" t="s">
        <v>66</v>
      </c>
      <c r="E72" s="33" t="s">
        <v>67</v>
      </c>
      <c r="F72" s="33" t="s">
        <v>66</v>
      </c>
      <c r="G72" s="33" t="s">
        <v>67</v>
      </c>
      <c r="H72" s="33" t="s">
        <v>66</v>
      </c>
      <c r="I72" s="33" t="s">
        <v>67</v>
      </c>
      <c r="J72" s="33" t="s">
        <v>66</v>
      </c>
      <c r="K72" s="33" t="s">
        <v>67</v>
      </c>
      <c r="L72" s="33" t="s">
        <v>66</v>
      </c>
      <c r="M72" s="33" t="s">
        <v>67</v>
      </c>
      <c r="N72" s="33" t="s">
        <v>66</v>
      </c>
      <c r="O72" s="33" t="s">
        <v>67</v>
      </c>
      <c r="P72" s="33" t="s">
        <v>66</v>
      </c>
      <c r="Q72" s="33" t="s">
        <v>67</v>
      </c>
      <c r="R72" s="33" t="s">
        <v>66</v>
      </c>
      <c r="S72" s="33" t="s">
        <v>67</v>
      </c>
      <c r="T72" s="33" t="s">
        <v>66</v>
      </c>
      <c r="U72" s="33" t="s">
        <v>67</v>
      </c>
      <c r="V72" s="33" t="s">
        <v>66</v>
      </c>
      <c r="W72" s="33" t="s">
        <v>67</v>
      </c>
      <c r="X72" s="33" t="s">
        <v>66</v>
      </c>
      <c r="Y72" s="33" t="s">
        <v>67</v>
      </c>
      <c r="Z72" s="33" t="s">
        <v>66</v>
      </c>
      <c r="AA72" s="33" t="s">
        <v>67</v>
      </c>
      <c r="AB72" s="33" t="s">
        <v>66</v>
      </c>
      <c r="AC72" s="33" t="s">
        <v>67</v>
      </c>
      <c r="AD72" s="33" t="s">
        <v>66</v>
      </c>
      <c r="AE72" s="33" t="s">
        <v>67</v>
      </c>
      <c r="AF72" s="33" t="s">
        <v>66</v>
      </c>
      <c r="AG72" s="33" t="s">
        <v>67</v>
      </c>
      <c r="AH72" s="33" t="s">
        <v>66</v>
      </c>
      <c r="AI72" s="33" t="s">
        <v>67</v>
      </c>
      <c r="AJ72" s="33" t="s">
        <v>66</v>
      </c>
      <c r="AK72" s="33" t="s">
        <v>67</v>
      </c>
      <c r="AL72" s="61" t="s">
        <v>66</v>
      </c>
      <c r="AM72" s="61" t="s">
        <v>67</v>
      </c>
      <c r="AN72" s="75" t="s">
        <v>66</v>
      </c>
      <c r="AO72" s="75" t="s">
        <v>67</v>
      </c>
    </row>
    <row r="73" spans="1:41" x14ac:dyDescent="0.3">
      <c r="A73" s="42" t="s">
        <v>7</v>
      </c>
      <c r="B73" s="48">
        <v>3871</v>
      </c>
      <c r="C73" s="48">
        <v>5704</v>
      </c>
      <c r="D73" s="48">
        <v>3844</v>
      </c>
      <c r="E73" s="48">
        <v>5107</v>
      </c>
      <c r="F73" s="48">
        <v>3862</v>
      </c>
      <c r="G73" s="48">
        <v>5838</v>
      </c>
      <c r="H73" s="48">
        <v>4110</v>
      </c>
      <c r="I73" s="48">
        <v>5984</v>
      </c>
      <c r="J73" s="48">
        <v>3851</v>
      </c>
      <c r="K73" s="48">
        <v>5248</v>
      </c>
      <c r="L73" s="48">
        <v>2882</v>
      </c>
      <c r="M73" s="48">
        <v>3980</v>
      </c>
      <c r="N73" s="48">
        <v>5272</v>
      </c>
      <c r="O73" s="48">
        <v>6798</v>
      </c>
      <c r="P73" s="48">
        <v>5268</v>
      </c>
      <c r="Q73" s="48">
        <v>6919</v>
      </c>
      <c r="R73" s="48">
        <v>7134</v>
      </c>
      <c r="S73" s="48">
        <v>8000</v>
      </c>
      <c r="T73" s="48">
        <v>7361</v>
      </c>
      <c r="U73" s="48">
        <v>8318</v>
      </c>
      <c r="V73" s="48">
        <v>8147</v>
      </c>
      <c r="W73" s="48">
        <v>9950</v>
      </c>
      <c r="X73" s="48">
        <v>8048</v>
      </c>
      <c r="Y73" s="48">
        <v>9893</v>
      </c>
      <c r="Z73" s="48">
        <v>9688</v>
      </c>
      <c r="AA73" s="48">
        <v>12595</v>
      </c>
      <c r="AB73" s="48">
        <v>10828</v>
      </c>
      <c r="AC73" s="48">
        <v>14851</v>
      </c>
      <c r="AD73" s="48">
        <v>12441</v>
      </c>
      <c r="AE73" s="48">
        <v>17675</v>
      </c>
      <c r="AF73" s="48">
        <v>13905</v>
      </c>
      <c r="AG73" s="48">
        <v>19832</v>
      </c>
      <c r="AH73" s="48">
        <v>15397</v>
      </c>
      <c r="AI73" s="48">
        <v>21849</v>
      </c>
      <c r="AJ73" s="48">
        <v>16230</v>
      </c>
      <c r="AK73" s="48">
        <v>25271</v>
      </c>
      <c r="AL73" s="48">
        <v>17490</v>
      </c>
      <c r="AM73" s="48">
        <v>26139</v>
      </c>
      <c r="AN73" s="48">
        <v>18394</v>
      </c>
      <c r="AO73" s="48">
        <v>27563</v>
      </c>
    </row>
    <row r="74" spans="1:41" x14ac:dyDescent="0.3">
      <c r="A74" s="42" t="s">
        <v>12</v>
      </c>
      <c r="B74" s="48">
        <v>1415</v>
      </c>
      <c r="C74" s="48">
        <v>729</v>
      </c>
      <c r="D74" s="48">
        <v>1753</v>
      </c>
      <c r="E74" s="48">
        <v>1076</v>
      </c>
      <c r="F74" s="48">
        <v>1426</v>
      </c>
      <c r="G74" s="48">
        <v>884</v>
      </c>
      <c r="H74" s="48">
        <v>1537</v>
      </c>
      <c r="I74" s="48">
        <v>987</v>
      </c>
      <c r="J74" s="48">
        <v>1546</v>
      </c>
      <c r="K74" s="48">
        <v>1223</v>
      </c>
      <c r="L74" s="48">
        <v>1346</v>
      </c>
      <c r="M74" s="48">
        <v>985</v>
      </c>
      <c r="N74" s="48">
        <v>1470</v>
      </c>
      <c r="O74" s="48">
        <v>964</v>
      </c>
      <c r="P74" s="48">
        <v>1534</v>
      </c>
      <c r="Q74" s="48">
        <v>1082</v>
      </c>
      <c r="R74" s="48">
        <v>1569</v>
      </c>
      <c r="S74" s="48">
        <v>1144</v>
      </c>
      <c r="T74" s="48">
        <v>1903</v>
      </c>
      <c r="U74" s="48">
        <v>1439</v>
      </c>
      <c r="V74" s="48">
        <v>1842</v>
      </c>
      <c r="W74" s="48">
        <v>1399</v>
      </c>
      <c r="X74" s="48">
        <v>1667</v>
      </c>
      <c r="Y74" s="48">
        <v>1353</v>
      </c>
      <c r="Z74" s="48">
        <v>1855</v>
      </c>
      <c r="AA74" s="48">
        <v>1407</v>
      </c>
      <c r="AB74" s="48">
        <v>1937</v>
      </c>
      <c r="AC74" s="48">
        <v>1598</v>
      </c>
      <c r="AD74" s="48">
        <v>2006</v>
      </c>
      <c r="AE74" s="48">
        <v>1709</v>
      </c>
      <c r="AF74" s="48">
        <v>2136</v>
      </c>
      <c r="AG74" s="48">
        <v>1872</v>
      </c>
      <c r="AH74" s="48">
        <v>2118</v>
      </c>
      <c r="AI74" s="48">
        <v>1913</v>
      </c>
      <c r="AJ74" s="48">
        <v>2128</v>
      </c>
      <c r="AK74" s="48">
        <v>1878</v>
      </c>
      <c r="AL74" s="48">
        <v>2060</v>
      </c>
      <c r="AM74" s="48">
        <v>1853</v>
      </c>
      <c r="AN74" s="48">
        <v>1960</v>
      </c>
      <c r="AO74" s="48">
        <v>1817</v>
      </c>
    </row>
    <row r="75" spans="1:41" x14ac:dyDescent="0.3">
      <c r="A75" s="42" t="s">
        <v>3</v>
      </c>
      <c r="B75" s="48">
        <v>821</v>
      </c>
      <c r="C75" s="48">
        <v>1153</v>
      </c>
      <c r="D75" s="48">
        <v>1331</v>
      </c>
      <c r="E75" s="48">
        <v>1606</v>
      </c>
      <c r="F75" s="48">
        <v>1520</v>
      </c>
      <c r="G75" s="48">
        <v>1705</v>
      </c>
      <c r="H75" s="48">
        <v>1600</v>
      </c>
      <c r="I75" s="48">
        <v>1707</v>
      </c>
      <c r="J75" s="48">
        <v>1261</v>
      </c>
      <c r="K75" s="48">
        <v>1439</v>
      </c>
      <c r="L75" s="48">
        <v>1755</v>
      </c>
      <c r="M75" s="48">
        <v>1690</v>
      </c>
      <c r="N75" s="48">
        <v>2102</v>
      </c>
      <c r="O75" s="48">
        <v>1890</v>
      </c>
      <c r="P75" s="48">
        <v>2274</v>
      </c>
      <c r="Q75" s="48">
        <v>2097</v>
      </c>
      <c r="R75" s="48">
        <v>2469</v>
      </c>
      <c r="S75" s="48">
        <v>2545</v>
      </c>
      <c r="T75" s="48">
        <v>2507</v>
      </c>
      <c r="U75" s="48">
        <v>2529</v>
      </c>
      <c r="V75" s="48">
        <v>2838</v>
      </c>
      <c r="W75" s="48">
        <v>2960</v>
      </c>
      <c r="X75" s="48">
        <v>2596</v>
      </c>
      <c r="Y75" s="48">
        <v>2641</v>
      </c>
      <c r="Z75" s="48">
        <v>3048</v>
      </c>
      <c r="AA75" s="48">
        <v>2966</v>
      </c>
      <c r="AB75" s="48">
        <v>2991</v>
      </c>
      <c r="AC75" s="48">
        <v>3428</v>
      </c>
      <c r="AD75" s="48">
        <v>3424</v>
      </c>
      <c r="AE75" s="48">
        <v>4072</v>
      </c>
      <c r="AF75" s="48">
        <v>3359</v>
      </c>
      <c r="AG75" s="48">
        <v>3886</v>
      </c>
      <c r="AH75" s="48">
        <v>3220</v>
      </c>
      <c r="AI75" s="48">
        <v>4128</v>
      </c>
      <c r="AJ75" s="48">
        <v>2955</v>
      </c>
      <c r="AK75" s="48">
        <v>3800</v>
      </c>
      <c r="AL75" s="48">
        <v>3082</v>
      </c>
      <c r="AM75" s="48">
        <v>4304</v>
      </c>
      <c r="AN75" s="48">
        <v>3058</v>
      </c>
      <c r="AO75" s="48">
        <v>4041</v>
      </c>
    </row>
    <row r="76" spans="1:41" x14ac:dyDescent="0.3">
      <c r="A76" s="42" t="s">
        <v>13</v>
      </c>
      <c r="B76" s="48">
        <v>454</v>
      </c>
      <c r="C76" s="48">
        <v>376</v>
      </c>
      <c r="D76" s="48">
        <v>435</v>
      </c>
      <c r="E76" s="48">
        <v>454</v>
      </c>
      <c r="F76" s="48">
        <v>279</v>
      </c>
      <c r="G76" s="48">
        <v>261</v>
      </c>
      <c r="H76" s="48">
        <v>450</v>
      </c>
      <c r="I76" s="48">
        <v>434</v>
      </c>
      <c r="J76" s="48">
        <v>423</v>
      </c>
      <c r="K76" s="48">
        <v>416</v>
      </c>
      <c r="L76" s="48">
        <v>386</v>
      </c>
      <c r="M76" s="48">
        <v>408</v>
      </c>
      <c r="N76" s="48">
        <v>458</v>
      </c>
      <c r="O76" s="48">
        <v>462</v>
      </c>
      <c r="P76" s="48">
        <v>472</v>
      </c>
      <c r="Q76" s="48">
        <v>532</v>
      </c>
      <c r="R76" s="48">
        <v>492</v>
      </c>
      <c r="S76" s="48">
        <v>677</v>
      </c>
      <c r="T76" s="48">
        <v>518</v>
      </c>
      <c r="U76" s="48">
        <v>637</v>
      </c>
      <c r="V76" s="48">
        <v>518</v>
      </c>
      <c r="W76" s="48">
        <v>615</v>
      </c>
      <c r="X76" s="48">
        <v>560</v>
      </c>
      <c r="Y76" s="48">
        <v>566</v>
      </c>
      <c r="Z76" s="48">
        <v>570</v>
      </c>
      <c r="AA76" s="48">
        <v>663</v>
      </c>
      <c r="AB76" s="48">
        <v>646</v>
      </c>
      <c r="AC76" s="48">
        <v>755</v>
      </c>
      <c r="AD76" s="48">
        <v>610</v>
      </c>
      <c r="AE76" s="48">
        <v>703</v>
      </c>
      <c r="AF76" s="48">
        <v>733</v>
      </c>
      <c r="AG76" s="48">
        <v>715</v>
      </c>
      <c r="AH76" s="48">
        <v>846</v>
      </c>
      <c r="AI76" s="48">
        <v>816</v>
      </c>
      <c r="AJ76" s="48">
        <v>833</v>
      </c>
      <c r="AK76" s="48">
        <v>753</v>
      </c>
      <c r="AL76" s="48">
        <v>899</v>
      </c>
      <c r="AM76" s="48">
        <v>773</v>
      </c>
      <c r="AN76" s="48">
        <v>811</v>
      </c>
      <c r="AO76" s="48">
        <v>746</v>
      </c>
    </row>
    <row r="77" spans="1:41" x14ac:dyDescent="0.3">
      <c r="A77" s="42" t="s">
        <v>6</v>
      </c>
      <c r="B77" s="48">
        <v>2215</v>
      </c>
      <c r="C77" s="48">
        <v>3208</v>
      </c>
      <c r="D77" s="48">
        <v>2887</v>
      </c>
      <c r="E77" s="48">
        <v>4555</v>
      </c>
      <c r="F77" s="48">
        <v>3214</v>
      </c>
      <c r="G77" s="48">
        <v>4676</v>
      </c>
      <c r="H77" s="48">
        <v>3371</v>
      </c>
      <c r="I77" s="48">
        <v>5331</v>
      </c>
      <c r="J77" s="48">
        <v>3475</v>
      </c>
      <c r="K77" s="48">
        <v>6029</v>
      </c>
      <c r="L77" s="48">
        <v>3144</v>
      </c>
      <c r="M77" s="48">
        <v>5255</v>
      </c>
      <c r="N77" s="48">
        <v>4130</v>
      </c>
      <c r="O77" s="48">
        <v>7134</v>
      </c>
      <c r="P77" s="48">
        <v>4188</v>
      </c>
      <c r="Q77" s="48">
        <v>7370</v>
      </c>
      <c r="R77" s="48">
        <v>2685</v>
      </c>
      <c r="S77" s="48">
        <v>6695</v>
      </c>
      <c r="T77" s="48">
        <v>3106</v>
      </c>
      <c r="U77" s="48">
        <v>7297</v>
      </c>
      <c r="V77" s="48">
        <v>3407</v>
      </c>
      <c r="W77" s="48">
        <v>7767</v>
      </c>
      <c r="X77" s="48">
        <v>3048</v>
      </c>
      <c r="Y77" s="48">
        <v>6797</v>
      </c>
      <c r="Z77" s="48">
        <v>3595</v>
      </c>
      <c r="AA77" s="48">
        <v>8128</v>
      </c>
      <c r="AB77" s="48">
        <v>3910</v>
      </c>
      <c r="AC77" s="48">
        <v>9107</v>
      </c>
      <c r="AD77" s="48">
        <v>4461</v>
      </c>
      <c r="AE77" s="48">
        <v>10015</v>
      </c>
      <c r="AF77" s="48">
        <v>4643</v>
      </c>
      <c r="AG77" s="48">
        <v>10994</v>
      </c>
      <c r="AH77" s="48">
        <v>5037</v>
      </c>
      <c r="AI77" s="48">
        <v>11608</v>
      </c>
      <c r="AJ77" s="48">
        <v>4873</v>
      </c>
      <c r="AK77" s="48">
        <v>11857</v>
      </c>
      <c r="AL77" s="48">
        <v>5114</v>
      </c>
      <c r="AM77" s="48">
        <v>12775</v>
      </c>
      <c r="AN77" s="48">
        <v>4794</v>
      </c>
      <c r="AO77" s="48">
        <v>13083</v>
      </c>
    </row>
    <row r="78" spans="1:41" x14ac:dyDescent="0.3">
      <c r="A78" s="42" t="s">
        <v>8</v>
      </c>
      <c r="B78" s="48">
        <v>437</v>
      </c>
      <c r="C78" s="48">
        <v>268</v>
      </c>
      <c r="D78" s="48">
        <v>632</v>
      </c>
      <c r="E78" s="48">
        <v>683</v>
      </c>
      <c r="F78" s="48">
        <v>596</v>
      </c>
      <c r="G78" s="48">
        <v>657</v>
      </c>
      <c r="H78" s="48">
        <v>795</v>
      </c>
      <c r="I78" s="48">
        <v>956</v>
      </c>
      <c r="J78" s="48">
        <v>842</v>
      </c>
      <c r="K78" s="48">
        <v>1095</v>
      </c>
      <c r="L78" s="48">
        <v>770</v>
      </c>
      <c r="M78" s="48">
        <v>935</v>
      </c>
      <c r="N78" s="48">
        <v>1051</v>
      </c>
      <c r="O78" s="48">
        <v>1322</v>
      </c>
      <c r="P78" s="48">
        <v>1419</v>
      </c>
      <c r="Q78" s="48">
        <v>2083</v>
      </c>
      <c r="R78" s="48">
        <v>1891</v>
      </c>
      <c r="S78" s="48">
        <v>2734</v>
      </c>
      <c r="T78" s="48">
        <v>2151</v>
      </c>
      <c r="U78" s="48">
        <v>3441</v>
      </c>
      <c r="V78" s="48">
        <v>2403</v>
      </c>
      <c r="W78" s="48">
        <v>3443</v>
      </c>
      <c r="X78" s="48">
        <v>1933</v>
      </c>
      <c r="Y78" s="48">
        <v>2593</v>
      </c>
      <c r="Z78" s="48">
        <v>1985</v>
      </c>
      <c r="AA78" s="48">
        <v>2599</v>
      </c>
      <c r="AB78" s="48">
        <v>1761</v>
      </c>
      <c r="AC78" s="48">
        <v>2538</v>
      </c>
      <c r="AD78" s="48">
        <v>1798</v>
      </c>
      <c r="AE78" s="48">
        <v>2387</v>
      </c>
      <c r="AF78" s="48">
        <v>2056</v>
      </c>
      <c r="AG78" s="48">
        <v>2357</v>
      </c>
      <c r="AH78" s="48">
        <v>1949</v>
      </c>
      <c r="AI78" s="48">
        <v>2354</v>
      </c>
      <c r="AJ78" s="48">
        <v>2046</v>
      </c>
      <c r="AK78" s="48">
        <v>2427</v>
      </c>
      <c r="AL78" s="48">
        <v>2314</v>
      </c>
      <c r="AM78" s="48">
        <v>2604</v>
      </c>
      <c r="AN78" s="48">
        <v>1959</v>
      </c>
      <c r="AO78" s="48">
        <v>2415</v>
      </c>
    </row>
    <row r="79" spans="1:41" x14ac:dyDescent="0.3">
      <c r="A79" s="42" t="s">
        <v>0</v>
      </c>
      <c r="B79" s="48">
        <v>919</v>
      </c>
      <c r="C79" s="48">
        <v>3619</v>
      </c>
      <c r="D79" s="48">
        <v>1230</v>
      </c>
      <c r="E79" s="48">
        <v>3577</v>
      </c>
      <c r="F79" s="48">
        <v>873</v>
      </c>
      <c r="G79" s="48">
        <v>3911</v>
      </c>
      <c r="H79" s="48">
        <v>1202</v>
      </c>
      <c r="I79" s="48">
        <v>5148</v>
      </c>
      <c r="J79" s="48">
        <v>1415</v>
      </c>
      <c r="K79" s="48">
        <v>5749</v>
      </c>
      <c r="L79" s="48">
        <v>1438</v>
      </c>
      <c r="M79" s="48">
        <v>6197</v>
      </c>
      <c r="N79" s="48">
        <v>2409</v>
      </c>
      <c r="O79" s="48">
        <v>9262</v>
      </c>
      <c r="P79" s="48">
        <v>2907</v>
      </c>
      <c r="Q79" s="48">
        <v>9622</v>
      </c>
      <c r="R79" s="48">
        <v>4105</v>
      </c>
      <c r="S79" s="48">
        <v>12730</v>
      </c>
      <c r="T79" s="48">
        <v>4387</v>
      </c>
      <c r="U79" s="48">
        <v>13596</v>
      </c>
      <c r="V79" s="48">
        <v>5474</v>
      </c>
      <c r="W79" s="48">
        <v>15383</v>
      </c>
      <c r="X79" s="48">
        <v>5372</v>
      </c>
      <c r="Y79" s="48">
        <v>14498</v>
      </c>
      <c r="Z79" s="48">
        <v>5496</v>
      </c>
      <c r="AA79" s="48">
        <v>15378</v>
      </c>
      <c r="AB79" s="48">
        <v>6045</v>
      </c>
      <c r="AC79" s="48">
        <v>16321</v>
      </c>
      <c r="AD79" s="48">
        <v>6302</v>
      </c>
      <c r="AE79" s="48">
        <v>19624</v>
      </c>
      <c r="AF79" s="48">
        <v>6585</v>
      </c>
      <c r="AG79" s="48">
        <v>19775</v>
      </c>
      <c r="AH79" s="48">
        <v>6696</v>
      </c>
      <c r="AI79" s="48">
        <v>21092</v>
      </c>
      <c r="AJ79" s="48">
        <v>6432</v>
      </c>
      <c r="AK79" s="48">
        <v>21716</v>
      </c>
      <c r="AL79" s="48">
        <v>6209</v>
      </c>
      <c r="AM79" s="48">
        <v>23908</v>
      </c>
      <c r="AN79" s="48">
        <v>5317</v>
      </c>
      <c r="AO79" s="48">
        <v>23171</v>
      </c>
    </row>
    <row r="80" spans="1:41" x14ac:dyDescent="0.3">
      <c r="A80" s="42" t="s">
        <v>4</v>
      </c>
      <c r="B80" s="48">
        <v>248</v>
      </c>
      <c r="C80" s="48">
        <v>426</v>
      </c>
      <c r="D80" s="48">
        <v>269</v>
      </c>
      <c r="E80" s="48">
        <v>386</v>
      </c>
      <c r="F80" s="48">
        <v>313</v>
      </c>
      <c r="G80" s="48">
        <v>641</v>
      </c>
      <c r="H80" s="48">
        <v>254</v>
      </c>
      <c r="I80" s="48">
        <v>398</v>
      </c>
      <c r="J80" s="48">
        <v>257</v>
      </c>
      <c r="K80" s="48">
        <v>448</v>
      </c>
      <c r="L80" s="48">
        <v>247</v>
      </c>
      <c r="M80" s="48">
        <v>413</v>
      </c>
      <c r="N80" s="48">
        <v>271</v>
      </c>
      <c r="O80" s="48">
        <v>561</v>
      </c>
      <c r="P80" s="48">
        <v>328</v>
      </c>
      <c r="Q80" s="48">
        <v>668</v>
      </c>
      <c r="R80" s="48">
        <v>211</v>
      </c>
      <c r="S80" s="48">
        <v>442</v>
      </c>
      <c r="T80" s="48">
        <v>288</v>
      </c>
      <c r="U80" s="48">
        <v>705</v>
      </c>
      <c r="V80" s="48">
        <v>378</v>
      </c>
      <c r="W80" s="48">
        <v>687</v>
      </c>
      <c r="X80" s="48">
        <v>387</v>
      </c>
      <c r="Y80" s="48">
        <v>634</v>
      </c>
      <c r="Z80" s="48">
        <v>393</v>
      </c>
      <c r="AA80" s="48">
        <v>737</v>
      </c>
      <c r="AB80" s="48">
        <v>404</v>
      </c>
      <c r="AC80" s="48">
        <v>780</v>
      </c>
      <c r="AD80" s="48">
        <v>403</v>
      </c>
      <c r="AE80" s="48">
        <v>691</v>
      </c>
      <c r="AF80" s="48">
        <v>421</v>
      </c>
      <c r="AG80" s="48">
        <v>767</v>
      </c>
      <c r="AH80" s="48">
        <v>527</v>
      </c>
      <c r="AI80" s="48">
        <v>820</v>
      </c>
      <c r="AJ80" s="48">
        <v>425</v>
      </c>
      <c r="AK80" s="48">
        <v>763</v>
      </c>
      <c r="AL80" s="48">
        <v>460</v>
      </c>
      <c r="AM80" s="48">
        <v>878</v>
      </c>
      <c r="AN80" s="48">
        <v>424</v>
      </c>
      <c r="AO80" s="48">
        <v>776</v>
      </c>
    </row>
    <row r="81" spans="1:41" x14ac:dyDescent="0.3">
      <c r="A81" s="42" t="s">
        <v>10</v>
      </c>
      <c r="B81" s="48">
        <v>870</v>
      </c>
      <c r="C81" s="48">
        <v>1619</v>
      </c>
      <c r="D81" s="48">
        <v>937</v>
      </c>
      <c r="E81" s="48">
        <v>2222</v>
      </c>
      <c r="F81" s="48">
        <v>1066</v>
      </c>
      <c r="G81" s="48">
        <v>2789</v>
      </c>
      <c r="H81" s="48">
        <v>1207</v>
      </c>
      <c r="I81" s="48">
        <v>3363</v>
      </c>
      <c r="J81" s="48">
        <v>1345</v>
      </c>
      <c r="K81" s="48">
        <v>3779</v>
      </c>
      <c r="L81" s="48">
        <v>1447</v>
      </c>
      <c r="M81" s="48">
        <v>3766</v>
      </c>
      <c r="N81" s="48">
        <v>1622</v>
      </c>
      <c r="O81" s="48">
        <v>5588</v>
      </c>
      <c r="P81" s="48">
        <v>2096</v>
      </c>
      <c r="Q81" s="48">
        <v>6677</v>
      </c>
      <c r="R81" s="48">
        <v>2502</v>
      </c>
      <c r="S81" s="48">
        <v>7546</v>
      </c>
      <c r="T81" s="48">
        <v>3571</v>
      </c>
      <c r="U81" s="48">
        <v>13108</v>
      </c>
      <c r="V81" s="48">
        <v>3717</v>
      </c>
      <c r="W81" s="48">
        <v>13059</v>
      </c>
      <c r="X81" s="48">
        <v>3606</v>
      </c>
      <c r="Y81" s="48">
        <v>12483</v>
      </c>
      <c r="Z81" s="48">
        <v>4625</v>
      </c>
      <c r="AA81" s="48">
        <v>17311</v>
      </c>
      <c r="AB81" s="48">
        <v>5353</v>
      </c>
      <c r="AC81" s="48">
        <v>20624</v>
      </c>
      <c r="AD81" s="48">
        <v>6343</v>
      </c>
      <c r="AE81" s="48">
        <v>23863</v>
      </c>
      <c r="AF81" s="48">
        <v>6938</v>
      </c>
      <c r="AG81" s="48">
        <v>25440</v>
      </c>
      <c r="AH81" s="48">
        <v>7346</v>
      </c>
      <c r="AI81" s="48">
        <v>27362</v>
      </c>
      <c r="AJ81" s="48">
        <v>7316</v>
      </c>
      <c r="AK81" s="48">
        <v>28850</v>
      </c>
      <c r="AL81" s="48">
        <v>7502</v>
      </c>
      <c r="AM81" s="48">
        <v>28653</v>
      </c>
      <c r="AN81" s="48">
        <v>7562</v>
      </c>
      <c r="AO81" s="48">
        <v>29511</v>
      </c>
    </row>
    <row r="82" spans="1:41" x14ac:dyDescent="0.3">
      <c r="A82" s="42" t="s">
        <v>9</v>
      </c>
      <c r="B82" s="48">
        <v>5988</v>
      </c>
      <c r="C82" s="48">
        <v>1431</v>
      </c>
      <c r="D82" s="48">
        <v>6985.4</v>
      </c>
      <c r="E82" s="48">
        <v>2036.6</v>
      </c>
      <c r="F82" s="48">
        <v>10086</v>
      </c>
      <c r="G82" s="48">
        <v>2989</v>
      </c>
      <c r="H82" s="48">
        <v>10710</v>
      </c>
      <c r="I82" s="48">
        <v>2703</v>
      </c>
      <c r="J82" s="48">
        <v>10682</v>
      </c>
      <c r="K82" s="48">
        <v>2720</v>
      </c>
      <c r="L82" s="48">
        <v>8740</v>
      </c>
      <c r="M82" s="48">
        <v>2150</v>
      </c>
      <c r="N82" s="48">
        <v>14392</v>
      </c>
      <c r="O82" s="48">
        <v>4011</v>
      </c>
      <c r="P82" s="48">
        <v>15784</v>
      </c>
      <c r="Q82" s="48">
        <v>4136</v>
      </c>
      <c r="R82" s="48">
        <v>16055</v>
      </c>
      <c r="S82" s="48">
        <v>4163</v>
      </c>
      <c r="T82" s="48">
        <v>16915</v>
      </c>
      <c r="U82" s="48">
        <v>3893</v>
      </c>
      <c r="V82" s="48">
        <v>20063</v>
      </c>
      <c r="W82" s="48">
        <v>4732</v>
      </c>
      <c r="X82" s="48">
        <v>19158</v>
      </c>
      <c r="Y82" s="48">
        <v>4369</v>
      </c>
      <c r="Z82" s="48">
        <v>21951</v>
      </c>
      <c r="AA82" s="48">
        <v>5184</v>
      </c>
      <c r="AB82" s="48">
        <v>24872</v>
      </c>
      <c r="AC82" s="48">
        <v>6474</v>
      </c>
      <c r="AD82" s="48">
        <v>30118</v>
      </c>
      <c r="AE82" s="48">
        <v>8196</v>
      </c>
      <c r="AF82" s="48">
        <v>34403</v>
      </c>
      <c r="AG82" s="48">
        <v>9854</v>
      </c>
      <c r="AH82" s="48">
        <v>39852</v>
      </c>
      <c r="AI82" s="48">
        <v>12644</v>
      </c>
      <c r="AJ82" s="48">
        <v>41650</v>
      </c>
      <c r="AK82" s="48">
        <v>13816</v>
      </c>
      <c r="AL82" s="48">
        <v>43590</v>
      </c>
      <c r="AM82" s="48">
        <v>13711</v>
      </c>
      <c r="AN82" s="48">
        <v>44236</v>
      </c>
      <c r="AO82" s="48">
        <v>13045</v>
      </c>
    </row>
    <row r="83" spans="1:41" x14ac:dyDescent="0.3">
      <c r="A83" s="42" t="s">
        <v>71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</row>
    <row r="84" spans="1:41" s="55" customFormat="1" x14ac:dyDescent="0.3">
      <c r="A84" s="41" t="s">
        <v>15</v>
      </c>
      <c r="B84" s="52">
        <v>17238</v>
      </c>
      <c r="C84" s="52">
        <v>18533</v>
      </c>
      <c r="D84" s="52">
        <v>20303.400000000001</v>
      </c>
      <c r="E84" s="52">
        <v>21702.6</v>
      </c>
      <c r="F84" s="52">
        <v>23235</v>
      </c>
      <c r="G84" s="52">
        <v>24351</v>
      </c>
      <c r="H84" s="52">
        <v>25236</v>
      </c>
      <c r="I84" s="52">
        <v>27011</v>
      </c>
      <c r="J84" s="52">
        <v>25097</v>
      </c>
      <c r="K84" s="52">
        <v>28146</v>
      </c>
      <c r="L84" s="52">
        <v>22155</v>
      </c>
      <c r="M84" s="52">
        <v>25779</v>
      </c>
      <c r="N84" s="52">
        <v>33177</v>
      </c>
      <c r="O84" s="52">
        <v>37992</v>
      </c>
      <c r="P84" s="52">
        <v>36270</v>
      </c>
      <c r="Q84" s="52">
        <v>41186</v>
      </c>
      <c r="R84" s="52">
        <v>39113</v>
      </c>
      <c r="S84" s="52">
        <v>46676</v>
      </c>
      <c r="T84" s="52">
        <v>42707</v>
      </c>
      <c r="U84" s="52">
        <v>54963</v>
      </c>
      <c r="V84" s="52">
        <v>48787</v>
      </c>
      <c r="W84" s="52">
        <v>59995</v>
      </c>
      <c r="X84" s="52">
        <v>46375</v>
      </c>
      <c r="Y84" s="52">
        <v>55827</v>
      </c>
      <c r="Z84" s="52">
        <v>53206</v>
      </c>
      <c r="AA84" s="52">
        <v>66968</v>
      </c>
      <c r="AB84" s="52">
        <v>58747</v>
      </c>
      <c r="AC84" s="52">
        <v>76476</v>
      </c>
      <c r="AD84" s="52">
        <v>67906</v>
      </c>
      <c r="AE84" s="52">
        <v>88935</v>
      </c>
      <c r="AF84" s="52">
        <v>75179</v>
      </c>
      <c r="AG84" s="52">
        <v>95492</v>
      </c>
      <c r="AH84" s="52">
        <v>82988</v>
      </c>
      <c r="AI84" s="52">
        <v>104586</v>
      </c>
      <c r="AJ84" s="52">
        <v>84888</v>
      </c>
      <c r="AK84" s="52">
        <v>111131</v>
      </c>
      <c r="AL84" s="52">
        <v>88720</v>
      </c>
      <c r="AM84" s="52">
        <v>115598</v>
      </c>
      <c r="AN84" s="52">
        <v>88515</v>
      </c>
      <c r="AO84" s="52">
        <v>116168</v>
      </c>
    </row>
    <row r="87" spans="1:41" ht="15.6" x14ac:dyDescent="0.3">
      <c r="A87" s="39" t="s">
        <v>99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</row>
    <row r="88" spans="1:41" x14ac:dyDescent="0.3">
      <c r="A88" s="1" t="s">
        <v>25</v>
      </c>
      <c r="B88" s="33">
        <v>1999</v>
      </c>
      <c r="C88" s="33">
        <v>2000</v>
      </c>
      <c r="D88" s="33">
        <v>2001</v>
      </c>
      <c r="E88" s="33">
        <v>2002</v>
      </c>
      <c r="F88" s="33">
        <v>2003</v>
      </c>
      <c r="G88" s="33">
        <v>2004</v>
      </c>
      <c r="H88" s="33">
        <v>2005</v>
      </c>
      <c r="I88" s="33">
        <v>2006</v>
      </c>
      <c r="J88" s="33">
        <v>2007</v>
      </c>
      <c r="K88" s="33">
        <v>2008</v>
      </c>
      <c r="L88" s="33">
        <v>2009</v>
      </c>
      <c r="M88" s="33">
        <v>2010</v>
      </c>
      <c r="N88" s="33">
        <v>2011</v>
      </c>
      <c r="O88" s="33">
        <v>2012</v>
      </c>
      <c r="P88" s="33">
        <v>2013</v>
      </c>
      <c r="Q88" s="33">
        <v>2014</v>
      </c>
      <c r="R88" s="33">
        <v>2015</v>
      </c>
      <c r="S88" s="33">
        <v>2016</v>
      </c>
      <c r="T88" s="61">
        <v>2017</v>
      </c>
      <c r="U88" s="75">
        <v>2018</v>
      </c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</row>
    <row r="89" spans="1:41" x14ac:dyDescent="0.3">
      <c r="A89" s="42" t="s">
        <v>39</v>
      </c>
      <c r="B89" s="4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1716</v>
      </c>
      <c r="K89" s="48">
        <v>1571</v>
      </c>
      <c r="L89" s="48">
        <v>1691</v>
      </c>
      <c r="M89" s="48">
        <v>1616</v>
      </c>
      <c r="N89" s="48">
        <v>1862</v>
      </c>
      <c r="O89" s="48">
        <v>1845</v>
      </c>
      <c r="P89" s="48">
        <v>2110</v>
      </c>
      <c r="Q89" s="48">
        <v>2568</v>
      </c>
      <c r="R89" s="48">
        <v>2427</v>
      </c>
      <c r="S89" s="48">
        <v>2453</v>
      </c>
      <c r="T89" s="48">
        <v>2605</v>
      </c>
      <c r="U89" s="48">
        <v>2989</v>
      </c>
    </row>
    <row r="90" spans="1:41" x14ac:dyDescent="0.3">
      <c r="A90" s="42" t="s">
        <v>26</v>
      </c>
      <c r="B90" s="48">
        <v>760</v>
      </c>
      <c r="C90" s="48">
        <v>776</v>
      </c>
      <c r="D90" s="48">
        <v>775</v>
      </c>
      <c r="E90" s="48">
        <v>608</v>
      </c>
      <c r="F90" s="48">
        <v>736</v>
      </c>
      <c r="G90" s="48">
        <v>960</v>
      </c>
      <c r="H90" s="48">
        <v>1551</v>
      </c>
      <c r="I90" s="48">
        <v>2047</v>
      </c>
      <c r="J90" s="48">
        <v>1049</v>
      </c>
      <c r="K90" s="48">
        <v>1438</v>
      </c>
      <c r="L90" s="48">
        <v>1355</v>
      </c>
      <c r="M90" s="48">
        <v>1275</v>
      </c>
      <c r="N90" s="48">
        <v>1455</v>
      </c>
      <c r="O90" s="48">
        <v>1544</v>
      </c>
      <c r="P90" s="48">
        <v>1851</v>
      </c>
      <c r="Q90" s="48">
        <v>2133</v>
      </c>
      <c r="R90" s="48">
        <v>2471</v>
      </c>
      <c r="S90" s="48">
        <v>2478</v>
      </c>
      <c r="T90" s="48">
        <v>2768</v>
      </c>
      <c r="U90" s="48">
        <v>3121</v>
      </c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</row>
    <row r="91" spans="1:41" x14ac:dyDescent="0.3">
      <c r="A91" s="42" t="s">
        <v>27</v>
      </c>
      <c r="B91" s="48">
        <v>797</v>
      </c>
      <c r="C91" s="48">
        <v>866</v>
      </c>
      <c r="D91" s="48">
        <v>1148</v>
      </c>
      <c r="E91" s="48">
        <v>1568</v>
      </c>
      <c r="F91" s="48">
        <v>1724</v>
      </c>
      <c r="G91" s="48">
        <v>1141</v>
      </c>
      <c r="H91" s="48">
        <v>1684</v>
      </c>
      <c r="I91" s="48">
        <v>1934</v>
      </c>
      <c r="J91" s="48">
        <v>3179</v>
      </c>
      <c r="K91" s="48">
        <v>3321</v>
      </c>
      <c r="L91" s="48">
        <v>3915</v>
      </c>
      <c r="M91" s="48">
        <v>3720</v>
      </c>
      <c r="N91" s="48">
        <v>4052</v>
      </c>
      <c r="O91" s="48">
        <v>4438</v>
      </c>
      <c r="P91" s="48">
        <v>5293</v>
      </c>
      <c r="Q91" s="48">
        <v>5797</v>
      </c>
      <c r="R91" s="48">
        <v>7168</v>
      </c>
      <c r="S91" s="48">
        <v>6777</v>
      </c>
      <c r="T91" s="48">
        <v>6662</v>
      </c>
      <c r="U91" s="48">
        <v>7110</v>
      </c>
    </row>
    <row r="92" spans="1:41" x14ac:dyDescent="0.3">
      <c r="A92" s="42" t="s">
        <v>28</v>
      </c>
      <c r="B92" s="48">
        <v>81</v>
      </c>
      <c r="C92" s="48">
        <v>335</v>
      </c>
      <c r="D92" s="48">
        <v>709</v>
      </c>
      <c r="E92" s="48">
        <v>682</v>
      </c>
      <c r="F92" s="48">
        <v>596</v>
      </c>
      <c r="G92" s="48">
        <v>417</v>
      </c>
      <c r="H92" s="48">
        <v>557</v>
      </c>
      <c r="I92" s="48">
        <v>617</v>
      </c>
      <c r="J92" s="48">
        <v>633</v>
      </c>
      <c r="K92" s="48">
        <v>732</v>
      </c>
      <c r="L92" s="48">
        <v>920</v>
      </c>
      <c r="M92" s="48">
        <v>1044</v>
      </c>
      <c r="N92" s="48">
        <v>830</v>
      </c>
      <c r="O92" s="48">
        <v>1054</v>
      </c>
      <c r="P92" s="48">
        <v>1177</v>
      </c>
      <c r="Q92" s="48">
        <v>1368</v>
      </c>
      <c r="R92" s="48">
        <v>1577</v>
      </c>
      <c r="S92" s="48">
        <v>1913</v>
      </c>
      <c r="T92" s="48">
        <v>2018</v>
      </c>
      <c r="U92" s="48">
        <v>1830</v>
      </c>
    </row>
    <row r="93" spans="1:41" x14ac:dyDescent="0.3">
      <c r="A93" s="42" t="s">
        <v>29</v>
      </c>
      <c r="B93" s="48">
        <v>562</v>
      </c>
      <c r="C93" s="48">
        <v>639</v>
      </c>
      <c r="D93" s="48">
        <v>821</v>
      </c>
      <c r="E93" s="48">
        <v>1102</v>
      </c>
      <c r="F93" s="48">
        <v>1425</v>
      </c>
      <c r="G93" s="48">
        <v>1656</v>
      </c>
      <c r="H93" s="48">
        <v>1450</v>
      </c>
      <c r="I93" s="48">
        <v>1638</v>
      </c>
      <c r="J93" s="48">
        <v>2874</v>
      </c>
      <c r="K93" s="48">
        <v>3928</v>
      </c>
      <c r="L93" s="48">
        <v>3530</v>
      </c>
      <c r="M93" s="48">
        <v>3159</v>
      </c>
      <c r="N93" s="48">
        <v>3427</v>
      </c>
      <c r="O93" s="48">
        <v>4339</v>
      </c>
      <c r="P93" s="48">
        <v>5888</v>
      </c>
      <c r="Q93" s="48">
        <v>5771</v>
      </c>
      <c r="R93" s="48">
        <v>6091</v>
      </c>
      <c r="S93" s="48">
        <v>6819</v>
      </c>
      <c r="T93" s="48">
        <v>7224</v>
      </c>
      <c r="U93" s="48">
        <v>7818</v>
      </c>
    </row>
    <row r="94" spans="1:41" x14ac:dyDescent="0.3">
      <c r="A94" s="42" t="s">
        <v>30</v>
      </c>
      <c r="B94" s="48">
        <v>4449</v>
      </c>
      <c r="C94" s="48">
        <v>4348</v>
      </c>
      <c r="D94" s="48">
        <v>4304</v>
      </c>
      <c r="E94" s="48">
        <v>5808</v>
      </c>
      <c r="F94" s="48">
        <v>6619</v>
      </c>
      <c r="G94" s="48">
        <v>6092</v>
      </c>
      <c r="H94" s="48">
        <v>8567</v>
      </c>
      <c r="I94" s="48">
        <v>8190</v>
      </c>
      <c r="J94" s="48">
        <v>9902</v>
      </c>
      <c r="K94" s="48">
        <v>10717</v>
      </c>
      <c r="L94" s="48">
        <v>12332</v>
      </c>
      <c r="M94" s="48">
        <v>11293</v>
      </c>
      <c r="N94" s="48">
        <v>12543</v>
      </c>
      <c r="O94" s="48">
        <v>15862</v>
      </c>
      <c r="P94" s="48">
        <v>17410</v>
      </c>
      <c r="Q94" s="48">
        <v>19027</v>
      </c>
      <c r="R94" s="48">
        <v>20855</v>
      </c>
      <c r="S94" s="48">
        <v>21475</v>
      </c>
      <c r="T94" s="48">
        <v>23134</v>
      </c>
      <c r="U94" s="48">
        <v>21448</v>
      </c>
    </row>
    <row r="95" spans="1:41" x14ac:dyDescent="0.3">
      <c r="A95" s="42" t="s">
        <v>40</v>
      </c>
      <c r="B95" s="48">
        <v>19379</v>
      </c>
      <c r="C95" s="48">
        <v>27174</v>
      </c>
      <c r="D95" s="48">
        <v>31122</v>
      </c>
      <c r="E95" s="48">
        <v>31137</v>
      </c>
      <c r="F95" s="48">
        <v>29060</v>
      </c>
      <c r="G95" s="48">
        <v>25832</v>
      </c>
      <c r="H95" s="48">
        <v>39986</v>
      </c>
      <c r="I95" s="48">
        <v>44129</v>
      </c>
      <c r="J95" s="48">
        <v>41251</v>
      </c>
      <c r="K95" s="48">
        <v>44884</v>
      </c>
      <c r="L95" s="48">
        <v>51406</v>
      </c>
      <c r="M95" s="48">
        <v>49810</v>
      </c>
      <c r="N95" s="48">
        <v>58641</v>
      </c>
      <c r="O95" s="48">
        <v>64190</v>
      </c>
      <c r="P95" s="48">
        <v>73475</v>
      </c>
      <c r="Q95" s="48">
        <v>78840</v>
      </c>
      <c r="R95" s="48">
        <v>85706</v>
      </c>
      <c r="S95" s="48">
        <v>87854</v>
      </c>
      <c r="T95" s="48">
        <v>92602</v>
      </c>
      <c r="U95" s="48">
        <v>92232</v>
      </c>
    </row>
    <row r="96" spans="1:41" x14ac:dyDescent="0.3">
      <c r="A96" s="42" t="s">
        <v>31</v>
      </c>
      <c r="B96" s="48">
        <v>22</v>
      </c>
      <c r="C96" s="48">
        <v>54</v>
      </c>
      <c r="D96" s="48">
        <v>0</v>
      </c>
      <c r="E96" s="48">
        <v>407</v>
      </c>
      <c r="F96" s="48">
        <v>370</v>
      </c>
      <c r="G96" s="48">
        <v>416</v>
      </c>
      <c r="H96" s="48">
        <v>351</v>
      </c>
      <c r="I96" s="48">
        <v>352</v>
      </c>
      <c r="J96" s="48">
        <v>1656</v>
      </c>
      <c r="K96" s="48">
        <v>2254</v>
      </c>
      <c r="L96" s="48">
        <v>2391</v>
      </c>
      <c r="M96" s="48">
        <v>2319</v>
      </c>
      <c r="N96" s="48">
        <v>3244</v>
      </c>
      <c r="O96" s="48">
        <v>3758</v>
      </c>
      <c r="P96" s="48">
        <v>4619</v>
      </c>
      <c r="Q96" s="48">
        <v>5224</v>
      </c>
      <c r="R96" s="48">
        <v>6309</v>
      </c>
      <c r="S96" s="48">
        <v>7106</v>
      </c>
      <c r="T96" s="48">
        <v>6684</v>
      </c>
      <c r="U96" s="48">
        <v>6497</v>
      </c>
    </row>
    <row r="97" spans="1:37" x14ac:dyDescent="0.3">
      <c r="A97" s="42" t="s">
        <v>32</v>
      </c>
      <c r="B97" s="48">
        <v>463</v>
      </c>
      <c r="C97" s="48">
        <v>1057</v>
      </c>
      <c r="D97" s="48">
        <v>1118</v>
      </c>
      <c r="E97" s="48">
        <v>1334</v>
      </c>
      <c r="F97" s="48">
        <v>1165</v>
      </c>
      <c r="G97" s="48">
        <v>1051</v>
      </c>
      <c r="H97" s="48">
        <v>2947</v>
      </c>
      <c r="I97" s="48">
        <v>3155</v>
      </c>
      <c r="J97" s="48">
        <v>2978</v>
      </c>
      <c r="K97" s="48">
        <v>4286</v>
      </c>
      <c r="L97" s="48">
        <v>4718</v>
      </c>
      <c r="M97" s="48">
        <v>3781</v>
      </c>
      <c r="N97" s="48">
        <v>4766</v>
      </c>
      <c r="O97" s="48">
        <v>6031</v>
      </c>
      <c r="P97" s="48">
        <v>7005</v>
      </c>
      <c r="Q97" s="48">
        <v>7873</v>
      </c>
      <c r="R97" s="48">
        <v>8647</v>
      </c>
      <c r="S97" s="48">
        <v>9445</v>
      </c>
      <c r="T97" s="48">
        <v>9460</v>
      </c>
      <c r="U97" s="48">
        <v>9488</v>
      </c>
    </row>
    <row r="98" spans="1:37" x14ac:dyDescent="0.3">
      <c r="A98" s="42" t="s">
        <v>75</v>
      </c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1881</v>
      </c>
      <c r="K98" s="48">
        <v>2026</v>
      </c>
      <c r="L98" s="48">
        <v>2734</v>
      </c>
      <c r="M98" s="48">
        <v>2065</v>
      </c>
      <c r="N98" s="48">
        <v>3479</v>
      </c>
      <c r="O98" s="48">
        <v>3109</v>
      </c>
      <c r="P98" s="48">
        <v>3860</v>
      </c>
      <c r="Q98" s="48">
        <v>3993</v>
      </c>
      <c r="R98" s="48">
        <v>4516</v>
      </c>
      <c r="S98" s="48">
        <v>4850</v>
      </c>
      <c r="T98" s="48">
        <v>4933</v>
      </c>
      <c r="U98" s="48">
        <v>5385</v>
      </c>
    </row>
    <row r="99" spans="1:37" x14ac:dyDescent="0.3">
      <c r="A99" s="42" t="s">
        <v>33</v>
      </c>
      <c r="B99" s="48">
        <v>4772</v>
      </c>
      <c r="C99" s="48">
        <v>3282</v>
      </c>
      <c r="D99" s="48">
        <v>5532</v>
      </c>
      <c r="E99" s="48">
        <v>5343</v>
      </c>
      <c r="F99" s="48">
        <v>6636</v>
      </c>
      <c r="G99" s="48">
        <v>6563</v>
      </c>
      <c r="H99" s="48">
        <v>8011</v>
      </c>
      <c r="I99" s="48">
        <v>9438</v>
      </c>
      <c r="J99" s="48">
        <v>9921</v>
      </c>
      <c r="K99" s="48">
        <v>12040</v>
      </c>
      <c r="L99" s="48">
        <v>12064</v>
      </c>
      <c r="M99" s="48">
        <v>11177</v>
      </c>
      <c r="N99" s="48">
        <v>13468</v>
      </c>
      <c r="O99" s="48">
        <v>15247</v>
      </c>
      <c r="P99" s="48">
        <v>18305</v>
      </c>
      <c r="Q99" s="48">
        <v>19830</v>
      </c>
      <c r="R99" s="48">
        <v>22334</v>
      </c>
      <c r="S99" s="48">
        <v>22617</v>
      </c>
      <c r="T99" s="48">
        <v>22952</v>
      </c>
      <c r="U99" s="48">
        <v>23636</v>
      </c>
    </row>
    <row r="100" spans="1:37" x14ac:dyDescent="0.3">
      <c r="A100" s="42" t="s">
        <v>34</v>
      </c>
      <c r="B100" s="48">
        <v>1108</v>
      </c>
      <c r="C100" s="48">
        <v>1198</v>
      </c>
      <c r="D100" s="48">
        <v>1278</v>
      </c>
      <c r="E100" s="48">
        <v>2119</v>
      </c>
      <c r="F100" s="48">
        <v>2438</v>
      </c>
      <c r="G100" s="48">
        <v>2198</v>
      </c>
      <c r="H100" s="48">
        <v>2724</v>
      </c>
      <c r="I100" s="48">
        <v>2651</v>
      </c>
      <c r="J100" s="48">
        <v>4263</v>
      </c>
      <c r="K100" s="48">
        <v>5062</v>
      </c>
      <c r="L100" s="48">
        <v>5140</v>
      </c>
      <c r="M100" s="48">
        <v>4881</v>
      </c>
      <c r="N100" s="48">
        <v>5426</v>
      </c>
      <c r="O100" s="48">
        <v>5912</v>
      </c>
      <c r="P100" s="48">
        <v>6879</v>
      </c>
      <c r="Q100" s="48">
        <v>8382</v>
      </c>
      <c r="R100" s="48">
        <v>8387</v>
      </c>
      <c r="S100" s="48">
        <v>9814</v>
      </c>
      <c r="T100" s="48">
        <v>9595</v>
      </c>
      <c r="U100" s="48">
        <v>9629</v>
      </c>
    </row>
    <row r="101" spans="1:37" x14ac:dyDescent="0.3">
      <c r="A101" s="42" t="s">
        <v>38</v>
      </c>
      <c r="B101" s="48">
        <v>0</v>
      </c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1407</v>
      </c>
      <c r="K101" s="48">
        <v>1750</v>
      </c>
      <c r="L101" s="48">
        <v>1966</v>
      </c>
      <c r="M101" s="48">
        <v>1704</v>
      </c>
      <c r="N101" s="48">
        <v>2003</v>
      </c>
      <c r="O101" s="48">
        <v>1995</v>
      </c>
      <c r="P101" s="48">
        <v>2549</v>
      </c>
      <c r="Q101" s="48">
        <v>2756</v>
      </c>
      <c r="R101" s="48">
        <v>2976</v>
      </c>
      <c r="S101" s="48">
        <v>3023</v>
      </c>
      <c r="T101" s="48">
        <v>3283</v>
      </c>
      <c r="U101" s="48">
        <v>3274</v>
      </c>
    </row>
    <row r="102" spans="1:37" x14ac:dyDescent="0.3">
      <c r="A102" s="42" t="s">
        <v>35</v>
      </c>
      <c r="B102" s="48">
        <v>1593</v>
      </c>
      <c r="C102" s="48">
        <v>1831</v>
      </c>
      <c r="D102" s="48">
        <v>1377</v>
      </c>
      <c r="E102" s="48">
        <v>1698</v>
      </c>
      <c r="F102" s="48">
        <v>1888</v>
      </c>
      <c r="G102" s="48">
        <v>1090</v>
      </c>
      <c r="H102" s="48">
        <v>2130</v>
      </c>
      <c r="I102" s="48">
        <v>2393</v>
      </c>
      <c r="J102" s="48">
        <v>2190</v>
      </c>
      <c r="K102" s="48">
        <v>2764</v>
      </c>
      <c r="L102" s="48">
        <v>3420</v>
      </c>
      <c r="M102" s="48">
        <v>3412</v>
      </c>
      <c r="N102" s="48">
        <v>3675</v>
      </c>
      <c r="O102" s="48">
        <v>4729</v>
      </c>
      <c r="P102" s="48">
        <v>5000</v>
      </c>
      <c r="Q102" s="48">
        <v>5472</v>
      </c>
      <c r="R102" s="48">
        <v>6307</v>
      </c>
      <c r="S102" s="48">
        <v>7753</v>
      </c>
      <c r="T102" s="48">
        <v>8346</v>
      </c>
      <c r="U102" s="48">
        <v>8310</v>
      </c>
    </row>
    <row r="103" spans="1:37" x14ac:dyDescent="0.3">
      <c r="A103" s="42" t="s">
        <v>36</v>
      </c>
      <c r="B103" s="48">
        <v>0</v>
      </c>
      <c r="C103" s="48">
        <v>0</v>
      </c>
      <c r="D103" s="48">
        <v>0</v>
      </c>
      <c r="E103" s="48">
        <v>5</v>
      </c>
      <c r="F103" s="48">
        <v>104</v>
      </c>
      <c r="G103" s="48">
        <v>43</v>
      </c>
      <c r="H103" s="48">
        <v>81</v>
      </c>
      <c r="I103" s="48">
        <v>102</v>
      </c>
      <c r="J103" s="48">
        <v>156</v>
      </c>
      <c r="K103" s="48">
        <v>133</v>
      </c>
      <c r="L103" s="48">
        <v>199</v>
      </c>
      <c r="M103" s="48">
        <v>210</v>
      </c>
      <c r="N103" s="48">
        <v>221</v>
      </c>
      <c r="O103" s="48">
        <v>173</v>
      </c>
      <c r="P103" s="48">
        <v>211</v>
      </c>
      <c r="Q103" s="48">
        <v>406</v>
      </c>
      <c r="R103" s="48">
        <v>400</v>
      </c>
      <c r="S103" s="48">
        <v>446</v>
      </c>
      <c r="T103" s="48">
        <v>553</v>
      </c>
      <c r="U103" s="48">
        <v>551</v>
      </c>
    </row>
    <row r="104" spans="1:37" x14ac:dyDescent="0.3">
      <c r="A104" s="42" t="s">
        <v>37</v>
      </c>
      <c r="B104" s="48">
        <v>244</v>
      </c>
      <c r="C104" s="48">
        <v>410</v>
      </c>
      <c r="D104" s="48">
        <v>340</v>
      </c>
      <c r="E104" s="48">
        <v>436</v>
      </c>
      <c r="F104" s="48">
        <v>483</v>
      </c>
      <c r="G104" s="48">
        <v>475</v>
      </c>
      <c r="H104" s="48">
        <v>1130</v>
      </c>
      <c r="I104" s="48">
        <v>810</v>
      </c>
      <c r="J104" s="48">
        <v>733</v>
      </c>
      <c r="K104" s="48">
        <v>764</v>
      </c>
      <c r="L104" s="48">
        <v>1001</v>
      </c>
      <c r="M104" s="48">
        <v>736</v>
      </c>
      <c r="N104" s="48">
        <v>1082</v>
      </c>
      <c r="O104" s="48">
        <v>997</v>
      </c>
      <c r="P104" s="48">
        <v>1209</v>
      </c>
      <c r="Q104" s="48">
        <v>1231</v>
      </c>
      <c r="R104" s="48">
        <v>1403</v>
      </c>
      <c r="S104" s="48">
        <v>1196</v>
      </c>
      <c r="T104" s="48">
        <v>1499</v>
      </c>
      <c r="U104" s="48">
        <v>1365</v>
      </c>
    </row>
    <row r="105" spans="1:37" s="55" customFormat="1" x14ac:dyDescent="0.3">
      <c r="A105" s="42" t="s">
        <v>45</v>
      </c>
      <c r="B105" s="48">
        <v>1541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x14ac:dyDescent="0.3">
      <c r="A106" s="41" t="s">
        <v>15</v>
      </c>
      <c r="B106" s="52">
        <v>35771</v>
      </c>
      <c r="C106" s="52">
        <v>41970</v>
      </c>
      <c r="D106" s="52">
        <v>48524</v>
      </c>
      <c r="E106" s="52">
        <v>52247</v>
      </c>
      <c r="F106" s="52">
        <v>53244</v>
      </c>
      <c r="G106" s="52">
        <v>47934</v>
      </c>
      <c r="H106" s="52">
        <v>71169</v>
      </c>
      <c r="I106" s="52">
        <v>77456</v>
      </c>
      <c r="J106" s="52">
        <v>85789</v>
      </c>
      <c r="K106" s="52">
        <v>97670</v>
      </c>
      <c r="L106" s="52">
        <v>108782</v>
      </c>
      <c r="M106" s="52">
        <v>102202</v>
      </c>
      <c r="N106" s="52">
        <v>120174</v>
      </c>
      <c r="O106" s="52">
        <v>135223</v>
      </c>
      <c r="P106" s="52">
        <v>156841</v>
      </c>
      <c r="Q106" s="52">
        <v>170671</v>
      </c>
      <c r="R106" s="52">
        <v>187574</v>
      </c>
      <c r="S106" s="52">
        <v>196019</v>
      </c>
      <c r="T106" s="52">
        <v>204318</v>
      </c>
      <c r="U106" s="52">
        <v>204683</v>
      </c>
    </row>
    <row r="109" spans="1:37" ht="15.6" x14ac:dyDescent="0.3">
      <c r="A109" s="39" t="s">
        <v>100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37" x14ac:dyDescent="0.3">
      <c r="A110" s="1" t="s">
        <v>25</v>
      </c>
      <c r="B110" s="33">
        <v>1999</v>
      </c>
      <c r="C110" s="33">
        <v>2000</v>
      </c>
      <c r="D110" s="33">
        <v>2001</v>
      </c>
      <c r="E110" s="33">
        <v>2002</v>
      </c>
      <c r="F110" s="33">
        <v>2003</v>
      </c>
      <c r="G110" s="33">
        <v>2004</v>
      </c>
      <c r="H110" s="33">
        <v>2005</v>
      </c>
      <c r="I110" s="33">
        <v>2006</v>
      </c>
      <c r="J110" s="33">
        <v>2007</v>
      </c>
      <c r="K110" s="33">
        <v>2008</v>
      </c>
      <c r="L110" s="33">
        <v>2009</v>
      </c>
      <c r="M110" s="33">
        <v>2010</v>
      </c>
      <c r="N110" s="33">
        <v>2011</v>
      </c>
      <c r="O110" s="33">
        <v>2012</v>
      </c>
      <c r="P110" s="33">
        <v>2013</v>
      </c>
      <c r="Q110" s="33">
        <v>2014</v>
      </c>
      <c r="R110" s="33">
        <v>2015</v>
      </c>
      <c r="S110" s="33">
        <v>2016</v>
      </c>
      <c r="T110" s="61">
        <v>2017</v>
      </c>
      <c r="U110" s="75">
        <v>2018</v>
      </c>
    </row>
    <row r="111" spans="1:37" x14ac:dyDescent="0.3">
      <c r="A111" s="42" t="s">
        <v>39</v>
      </c>
      <c r="B111" s="48">
        <v>0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29">
        <f>J89/$J$106</f>
        <v>2.0002564431337352E-2</v>
      </c>
      <c r="K111" s="29">
        <f>K89/$K$106</f>
        <v>1.6084775263642877E-2</v>
      </c>
      <c r="L111" s="29">
        <f>L89/$L$106</f>
        <v>1.5544851170230368E-2</v>
      </c>
      <c r="M111" s="29">
        <f>M89/$M$106</f>
        <v>1.5811823643372927E-2</v>
      </c>
      <c r="N111" s="29">
        <f>N89/$N$106</f>
        <v>1.5494200076555661E-2</v>
      </c>
      <c r="O111" s="29">
        <f>O89/$O$106</f>
        <v>1.3644128587592348E-2</v>
      </c>
      <c r="P111" s="29">
        <f>P89/$P$106</f>
        <v>1.3453114938058288E-2</v>
      </c>
      <c r="Q111" s="29">
        <f>Q89/$Q$106</f>
        <v>1.5046492960139685E-2</v>
      </c>
      <c r="R111" s="29">
        <f>R89/$R$106</f>
        <v>1.2938893450051713E-2</v>
      </c>
      <c r="S111" s="29">
        <f>S89/$S$106</f>
        <v>1.2514093021594846E-2</v>
      </c>
      <c r="T111" s="29">
        <f>T89/$T$106</f>
        <v>1.2749733258939496E-2</v>
      </c>
      <c r="U111" s="29">
        <f>U89/$U$106</f>
        <v>1.4603069136176429E-2</v>
      </c>
    </row>
    <row r="112" spans="1:37" x14ac:dyDescent="0.3">
      <c r="A112" s="42" t="s">
        <v>26</v>
      </c>
      <c r="B112" s="29">
        <v>2.1246260937631042E-2</v>
      </c>
      <c r="C112" s="29">
        <v>1.8489397188467954E-2</v>
      </c>
      <c r="D112" s="29">
        <v>1.5971478031489572E-2</v>
      </c>
      <c r="E112" s="29">
        <v>1.1637031791299022E-2</v>
      </c>
      <c r="F112" s="29">
        <v>1.3823153782585831E-2</v>
      </c>
      <c r="G112" s="29">
        <v>2.0027537864563776E-2</v>
      </c>
      <c r="H112" s="29">
        <v>2.1793196475993763E-2</v>
      </c>
      <c r="I112" s="29">
        <v>2.6427907457136954E-2</v>
      </c>
      <c r="J112" s="29">
        <f t="shared" ref="J112:J126" si="1">J90/$J$106</f>
        <v>1.2227674876732448E-2</v>
      </c>
      <c r="K112" s="29">
        <f t="shared" ref="K112:K126" si="2">K90/$K$106</f>
        <v>1.4723046994983106E-2</v>
      </c>
      <c r="L112" s="29">
        <f t="shared" ref="L112:L126" si="3">L90/$L$106</f>
        <v>1.2456104870291041E-2</v>
      </c>
      <c r="M112" s="29">
        <f t="shared" ref="M112:M126" si="4">M90/$M$106</f>
        <v>1.247529402555723E-2</v>
      </c>
      <c r="N112" s="29">
        <f t="shared" ref="N112:N126" si="5">N90/$N$106</f>
        <v>1.2107444205901444E-2</v>
      </c>
      <c r="O112" s="29">
        <f t="shared" ref="O112:O126" si="6">O90/$O$106</f>
        <v>1.1418175902028501E-2</v>
      </c>
      <c r="P112" s="29">
        <f t="shared" ref="P112:P126" si="7">P90/$P$106</f>
        <v>1.1801761019121275E-2</v>
      </c>
      <c r="Q112" s="29">
        <f t="shared" ref="Q112:Q126" si="8">Q90/$Q$106</f>
        <v>1.2497729549835648E-2</v>
      </c>
      <c r="R112" s="29">
        <f t="shared" ref="R112:R126" si="9">R90/$R$106</f>
        <v>1.3173467538144945E-2</v>
      </c>
      <c r="S112" s="29">
        <f t="shared" ref="S112:S126" si="10">S90/$S$106</f>
        <v>1.2641631678561771E-2</v>
      </c>
      <c r="T112" s="29">
        <f t="shared" ref="T112:T126" si="11">T90/$T$106</f>
        <v>1.3547509274757976E-2</v>
      </c>
      <c r="U112" s="29">
        <f t="shared" ref="U112:U126" si="12">U90/$U$106</f>
        <v>1.524796881030667E-2</v>
      </c>
    </row>
    <row r="113" spans="1:21" x14ac:dyDescent="0.3">
      <c r="A113" s="42" t="s">
        <v>27</v>
      </c>
      <c r="B113" s="29">
        <v>2.2280618378015711E-2</v>
      </c>
      <c r="C113" s="29">
        <v>2.0633786037645936E-2</v>
      </c>
      <c r="D113" s="29">
        <v>2.3658395845354875E-2</v>
      </c>
      <c r="E113" s="29">
        <v>3.0011292514402741E-2</v>
      </c>
      <c r="F113" s="29">
        <v>3.237923521899181E-2</v>
      </c>
      <c r="G113" s="29">
        <v>2.3803563232778404E-2</v>
      </c>
      <c r="H113" s="29">
        <v>2.3661987663167953E-2</v>
      </c>
      <c r="I113" s="29">
        <v>2.4969014666391242E-2</v>
      </c>
      <c r="J113" s="29">
        <f t="shared" si="1"/>
        <v>3.705603282472112E-2</v>
      </c>
      <c r="K113" s="29">
        <f t="shared" si="2"/>
        <v>3.4002252482850416E-2</v>
      </c>
      <c r="L113" s="29">
        <f t="shared" si="3"/>
        <v>3.5989410012685921E-2</v>
      </c>
      <c r="M113" s="29">
        <f t="shared" si="4"/>
        <v>3.6398504921625802E-2</v>
      </c>
      <c r="N113" s="29">
        <f t="shared" si="5"/>
        <v>3.3717775891623815E-2</v>
      </c>
      <c r="O113" s="29">
        <f t="shared" si="6"/>
        <v>3.2819860526685549E-2</v>
      </c>
      <c r="P113" s="29">
        <f t="shared" si="7"/>
        <v>3.3747553254569913E-2</v>
      </c>
      <c r="Q113" s="29">
        <f t="shared" si="8"/>
        <v>3.3965934458695383E-2</v>
      </c>
      <c r="R113" s="29">
        <f t="shared" si="9"/>
        <v>3.8214251442097516E-2</v>
      </c>
      <c r="S113" s="29">
        <f t="shared" si="10"/>
        <v>3.4573179130594482E-2</v>
      </c>
      <c r="T113" s="29">
        <f t="shared" si="11"/>
        <v>3.2606035689464463E-2</v>
      </c>
      <c r="U113" s="29">
        <f t="shared" si="12"/>
        <v>3.4736641538378861E-2</v>
      </c>
    </row>
    <row r="114" spans="1:21" x14ac:dyDescent="0.3">
      <c r="A114" s="42" t="s">
        <v>28</v>
      </c>
      <c r="B114" s="29">
        <v>2.2644041262475188E-3</v>
      </c>
      <c r="C114" s="29">
        <v>7.9818918274958302E-3</v>
      </c>
      <c r="D114" s="29">
        <v>1.4611326353969169E-2</v>
      </c>
      <c r="E114" s="29">
        <v>1.3053381055371601E-2</v>
      </c>
      <c r="F114" s="29">
        <v>1.1193749530463527E-2</v>
      </c>
      <c r="G114" s="29">
        <v>8.6994617599198895E-3</v>
      </c>
      <c r="H114" s="29">
        <v>7.8264412876392804E-3</v>
      </c>
      <c r="I114" s="29">
        <v>7.9658128485850035E-3</v>
      </c>
      <c r="J114" s="29">
        <f t="shared" si="1"/>
        <v>7.3785683479233935E-3</v>
      </c>
      <c r="K114" s="29">
        <f t="shared" si="2"/>
        <v>7.4946247568342377E-3</v>
      </c>
      <c r="L114" s="29">
        <f t="shared" si="3"/>
        <v>8.4572815355481602E-3</v>
      </c>
      <c r="M114" s="29">
        <f t="shared" si="4"/>
        <v>1.0215064284456272E-2</v>
      </c>
      <c r="N114" s="29">
        <f t="shared" si="5"/>
        <v>6.9066520212358743E-3</v>
      </c>
      <c r="O114" s="29">
        <f t="shared" si="6"/>
        <v>7.794531995296658E-3</v>
      </c>
      <c r="P114" s="29">
        <f t="shared" si="7"/>
        <v>7.5044152995709032E-3</v>
      </c>
      <c r="Q114" s="29">
        <f t="shared" si="8"/>
        <v>8.0154214834388966E-3</v>
      </c>
      <c r="R114" s="29">
        <f t="shared" si="9"/>
        <v>8.4073485664324481E-3</v>
      </c>
      <c r="S114" s="29">
        <f t="shared" si="10"/>
        <v>9.7592580311092296E-3</v>
      </c>
      <c r="T114" s="29">
        <f t="shared" si="11"/>
        <v>9.8767607357158945E-3</v>
      </c>
      <c r="U114" s="29">
        <f t="shared" si="12"/>
        <v>8.9406545731692422E-3</v>
      </c>
    </row>
    <row r="115" spans="1:21" x14ac:dyDescent="0.3">
      <c r="A115" s="42" t="s">
        <v>29</v>
      </c>
      <c r="B115" s="29">
        <v>1.5711050851248218E-2</v>
      </c>
      <c r="C115" s="29">
        <v>1.5225160829163689E-2</v>
      </c>
      <c r="D115" s="29">
        <v>1.6919462534003792E-2</v>
      </c>
      <c r="E115" s="29">
        <v>2.1092120121729476E-2</v>
      </c>
      <c r="F115" s="29">
        <v>2.6763578994816316E-2</v>
      </c>
      <c r="G115" s="29">
        <v>3.4547502816372512E-2</v>
      </c>
      <c r="H115" s="29">
        <v>2.0374039258665991E-2</v>
      </c>
      <c r="I115" s="29">
        <v>2.114749018797769E-2</v>
      </c>
      <c r="J115" s="29">
        <f t="shared" si="1"/>
        <v>3.35007984706664E-2</v>
      </c>
      <c r="K115" s="29">
        <f t="shared" si="2"/>
        <v>4.0217057438312685E-2</v>
      </c>
      <c r="L115" s="29">
        <f t="shared" si="3"/>
        <v>3.2450221544005439E-2</v>
      </c>
      <c r="M115" s="29">
        <f t="shared" si="4"/>
        <v>3.0909375550380619E-2</v>
      </c>
      <c r="N115" s="29">
        <f t="shared" si="5"/>
        <v>2.8516983706958245E-2</v>
      </c>
      <c r="O115" s="29">
        <f t="shared" si="6"/>
        <v>3.2087736553692792E-2</v>
      </c>
      <c r="P115" s="29">
        <f t="shared" si="7"/>
        <v>3.7541204149425217E-2</v>
      </c>
      <c r="Q115" s="29">
        <f t="shared" si="8"/>
        <v>3.3813594576700204E-2</v>
      </c>
      <c r="R115" s="29">
        <f t="shared" si="9"/>
        <v>3.2472517513088169E-2</v>
      </c>
      <c r="S115" s="29">
        <f t="shared" si="10"/>
        <v>3.4787444074298922E-2</v>
      </c>
      <c r="T115" s="29">
        <f t="shared" si="11"/>
        <v>3.5356649928053326E-2</v>
      </c>
      <c r="U115" s="29">
        <f t="shared" si="12"/>
        <v>3.8195648881441058E-2</v>
      </c>
    </row>
    <row r="116" spans="1:21" x14ac:dyDescent="0.3">
      <c r="A116" s="42" t="s">
        <v>30</v>
      </c>
      <c r="B116" s="29">
        <v>0.12437449330463224</v>
      </c>
      <c r="C116" s="29">
        <v>0.10359780795806528</v>
      </c>
      <c r="D116" s="29">
        <v>8.8698376061330478E-2</v>
      </c>
      <c r="E116" s="29">
        <v>0.11116427737477749</v>
      </c>
      <c r="F116" s="29">
        <v>0.12431447674855382</v>
      </c>
      <c r="G116" s="29">
        <v>0.1270914173655443</v>
      </c>
      <c r="H116" s="29">
        <v>0.12037544436482177</v>
      </c>
      <c r="I116" s="29">
        <v>0.10573745093988846</v>
      </c>
      <c r="J116" s="29">
        <f t="shared" si="1"/>
        <v>0.11542272319295015</v>
      </c>
      <c r="K116" s="29">
        <f t="shared" si="2"/>
        <v>0.10972663049042695</v>
      </c>
      <c r="L116" s="29">
        <f t="shared" si="3"/>
        <v>0.11336434336563034</v>
      </c>
      <c r="M116" s="29">
        <f t="shared" si="4"/>
        <v>0.11049685916126886</v>
      </c>
      <c r="N116" s="29">
        <f t="shared" si="5"/>
        <v>0.10437365819561635</v>
      </c>
      <c r="O116" s="29">
        <f t="shared" si="6"/>
        <v>0.11730252989506224</v>
      </c>
      <c r="P116" s="29">
        <f t="shared" si="7"/>
        <v>0.11100413794862313</v>
      </c>
      <c r="Q116" s="29">
        <f t="shared" si="8"/>
        <v>0.11148349748932156</v>
      </c>
      <c r="R116" s="29">
        <f t="shared" si="9"/>
        <v>0.11118278652691738</v>
      </c>
      <c r="S116" s="29">
        <f t="shared" si="10"/>
        <v>0.10955570633459001</v>
      </c>
      <c r="T116" s="29">
        <f t="shared" si="11"/>
        <v>0.11322546226959936</v>
      </c>
      <c r="U116" s="29">
        <f t="shared" si="12"/>
        <v>0.10478642583898028</v>
      </c>
    </row>
    <row r="117" spans="1:21" x14ac:dyDescent="0.3">
      <c r="A117" s="42" t="s">
        <v>40</v>
      </c>
      <c r="B117" s="29">
        <v>0.54175169830309466</v>
      </c>
      <c r="C117" s="29">
        <v>0.64746247319513939</v>
      </c>
      <c r="D117" s="29">
        <v>0.64137334102712062</v>
      </c>
      <c r="E117" s="29">
        <v>0.59595766264091721</v>
      </c>
      <c r="F117" s="29">
        <v>0.54578919690481553</v>
      </c>
      <c r="G117" s="29">
        <v>0.53890766470563689</v>
      </c>
      <c r="H117" s="29">
        <v>0.56184574744621951</v>
      </c>
      <c r="I117" s="29">
        <v>0.56972991117537697</v>
      </c>
      <c r="J117" s="29">
        <f t="shared" si="1"/>
        <v>0.48084253225938056</v>
      </c>
      <c r="K117" s="29">
        <f t="shared" si="2"/>
        <v>0.45954745571823485</v>
      </c>
      <c r="L117" s="29">
        <f t="shared" si="3"/>
        <v>0.47255979849607471</v>
      </c>
      <c r="M117" s="29">
        <f t="shared" si="4"/>
        <v>0.48736815326510247</v>
      </c>
      <c r="N117" s="29">
        <f t="shared" si="5"/>
        <v>0.48796744720155771</v>
      </c>
      <c r="O117" s="29">
        <f t="shared" si="6"/>
        <v>0.47469735178187145</v>
      </c>
      <c r="P117" s="29">
        <f t="shared" si="7"/>
        <v>0.46846806638570271</v>
      </c>
      <c r="Q117" s="29">
        <f t="shared" si="8"/>
        <v>0.46194139601924172</v>
      </c>
      <c r="R117" s="29">
        <f t="shared" si="9"/>
        <v>0.45691833622996791</v>
      </c>
      <c r="S117" s="29">
        <f t="shared" si="10"/>
        <v>0.44819124676689504</v>
      </c>
      <c r="T117" s="29">
        <f t="shared" si="11"/>
        <v>0.4532248749498331</v>
      </c>
      <c r="U117" s="29">
        <f t="shared" si="12"/>
        <v>0.45060899048772979</v>
      </c>
    </row>
    <row r="118" spans="1:21" x14ac:dyDescent="0.3">
      <c r="A118" s="42" t="s">
        <v>31</v>
      </c>
      <c r="B118" s="29">
        <v>6.1502334293142493E-4</v>
      </c>
      <c r="C118" s="29">
        <v>1.2866333095067906E-3</v>
      </c>
      <c r="D118" s="29">
        <v>0</v>
      </c>
      <c r="E118" s="29">
        <v>7.7899209523991809E-3</v>
      </c>
      <c r="F118" s="29">
        <v>6.9491398091803772E-3</v>
      </c>
      <c r="G118" s="29">
        <v>8.6785997413109696E-3</v>
      </c>
      <c r="H118" s="29">
        <v>4.9319226067529405E-3</v>
      </c>
      <c r="I118" s="29">
        <v>4.54451559595125E-3</v>
      </c>
      <c r="J118" s="29">
        <f t="shared" si="1"/>
        <v>1.9303174066605276E-2</v>
      </c>
      <c r="K118" s="29">
        <f t="shared" si="2"/>
        <v>2.3077710658339304E-2</v>
      </c>
      <c r="L118" s="29">
        <f t="shared" si="3"/>
        <v>2.1979739295103971E-2</v>
      </c>
      <c r="M118" s="29">
        <f t="shared" si="4"/>
        <v>2.2690358310013502E-2</v>
      </c>
      <c r="N118" s="29">
        <f t="shared" si="5"/>
        <v>2.6994191755288166E-2</v>
      </c>
      <c r="O118" s="29">
        <f t="shared" si="6"/>
        <v>2.7791130207139317E-2</v>
      </c>
      <c r="P118" s="29">
        <f t="shared" si="7"/>
        <v>2.9450207535019542E-2</v>
      </c>
      <c r="Q118" s="29">
        <f t="shared" si="8"/>
        <v>3.0608597828570758E-2</v>
      </c>
      <c r="R118" s="29">
        <f t="shared" si="9"/>
        <v>3.3634725495004639E-2</v>
      </c>
      <c r="S118" s="29">
        <f t="shared" si="10"/>
        <v>3.6251587856279237E-2</v>
      </c>
      <c r="T118" s="29">
        <f t="shared" si="11"/>
        <v>3.271371097994303E-2</v>
      </c>
      <c r="U118" s="29">
        <f t="shared" si="12"/>
        <v>3.1741766536546756E-2</v>
      </c>
    </row>
    <row r="119" spans="1:21" x14ac:dyDescent="0.3">
      <c r="A119" s="42" t="s">
        <v>32</v>
      </c>
      <c r="B119" s="29">
        <v>1.2943445808056805E-2</v>
      </c>
      <c r="C119" s="29">
        <v>2.5184655706456994E-2</v>
      </c>
      <c r="D119" s="29">
        <v>2.3040145082845603E-2</v>
      </c>
      <c r="E119" s="29">
        <v>2.5532566463146208E-2</v>
      </c>
      <c r="F119" s="29">
        <v>2.1880399669446323E-2</v>
      </c>
      <c r="G119" s="29">
        <v>2.1925981557975548E-2</v>
      </c>
      <c r="H119" s="29">
        <v>4.1408478410543917E-2</v>
      </c>
      <c r="I119" s="29">
        <v>4.0732803139847139E-2</v>
      </c>
      <c r="J119" s="29">
        <f t="shared" si="1"/>
        <v>3.4713075102868668E-2</v>
      </c>
      <c r="K119" s="29">
        <f t="shared" si="2"/>
        <v>4.3882461349442001E-2</v>
      </c>
      <c r="L119" s="29">
        <f t="shared" si="3"/>
        <v>4.3371145961648067E-2</v>
      </c>
      <c r="M119" s="29">
        <f t="shared" si="4"/>
        <v>3.6995362125985795E-2</v>
      </c>
      <c r="N119" s="29">
        <f t="shared" si="5"/>
        <v>3.9659160883385759E-2</v>
      </c>
      <c r="O119" s="29">
        <f t="shared" si="6"/>
        <v>4.4600400819387237E-2</v>
      </c>
      <c r="P119" s="29">
        <f t="shared" si="7"/>
        <v>4.4663066417582137E-2</v>
      </c>
      <c r="Q119" s="29">
        <f t="shared" si="8"/>
        <v>4.6129688113387746E-2</v>
      </c>
      <c r="R119" s="29">
        <f t="shared" si="9"/>
        <v>4.609913953959504E-2</v>
      </c>
      <c r="S119" s="29">
        <f t="shared" si="10"/>
        <v>4.8184104602104899E-2</v>
      </c>
      <c r="T119" s="29">
        <f t="shared" si="11"/>
        <v>4.630037490578412E-2</v>
      </c>
      <c r="U119" s="29">
        <f t="shared" si="12"/>
        <v>4.635460687990698E-2</v>
      </c>
    </row>
    <row r="120" spans="1:21" x14ac:dyDescent="0.3">
      <c r="A120" s="42" t="s">
        <v>75</v>
      </c>
      <c r="B120" s="48">
        <v>0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29">
        <f t="shared" si="1"/>
        <v>2.1925887934350557E-2</v>
      </c>
      <c r="K120" s="29">
        <f t="shared" si="2"/>
        <v>2.0743319340636838E-2</v>
      </c>
      <c r="L120" s="29">
        <f t="shared" si="3"/>
        <v>2.5132834476292033E-2</v>
      </c>
      <c r="M120" s="29">
        <f t="shared" si="4"/>
        <v>2.0205084049235825E-2</v>
      </c>
      <c r="N120" s="29">
        <f t="shared" si="5"/>
        <v>2.894968961672242E-2</v>
      </c>
      <c r="O120" s="29">
        <f t="shared" si="6"/>
        <v>2.2991650828631225E-2</v>
      </c>
      <c r="P120" s="29">
        <f t="shared" si="7"/>
        <v>2.4610911687632697E-2</v>
      </c>
      <c r="Q120" s="29">
        <f t="shared" si="8"/>
        <v>2.3395890338721869E-2</v>
      </c>
      <c r="R120" s="29">
        <f t="shared" si="9"/>
        <v>2.4075831405205413E-2</v>
      </c>
      <c r="S120" s="29">
        <f t="shared" si="10"/>
        <v>2.4742499451583775E-2</v>
      </c>
      <c r="T120" s="29">
        <f t="shared" si="11"/>
        <v>2.4143736724126116E-2</v>
      </c>
      <c r="U120" s="29">
        <f t="shared" si="12"/>
        <v>2.6308975342358671E-2</v>
      </c>
    </row>
    <row r="121" spans="1:21" x14ac:dyDescent="0.3">
      <c r="A121" s="42" t="s">
        <v>33</v>
      </c>
      <c r="B121" s="29">
        <v>0.13340415420312543</v>
      </c>
      <c r="C121" s="29">
        <v>7.8198713366690487E-2</v>
      </c>
      <c r="D121" s="29">
        <v>0.11400544060671008</v>
      </c>
      <c r="E121" s="29">
        <v>0.10226424483702413</v>
      </c>
      <c r="F121" s="29">
        <v>0.12463376155059724</v>
      </c>
      <c r="G121" s="29">
        <v>0.13691742813034588</v>
      </c>
      <c r="H121" s="29">
        <v>0.11256305413874018</v>
      </c>
      <c r="I121" s="29">
        <v>0.12184982441644289</v>
      </c>
      <c r="J121" s="29">
        <f t="shared" si="1"/>
        <v>0.11564419680844863</v>
      </c>
      <c r="K121" s="29">
        <f t="shared" si="2"/>
        <v>0.12327224326814784</v>
      </c>
      <c r="L121" s="29">
        <f t="shared" si="3"/>
        <v>0.11090070048353588</v>
      </c>
      <c r="M121" s="29">
        <f t="shared" si="4"/>
        <v>0.10936185201855149</v>
      </c>
      <c r="N121" s="29">
        <f t="shared" si="5"/>
        <v>0.1120708306289214</v>
      </c>
      <c r="O121" s="29">
        <f t="shared" si="6"/>
        <v>0.11275448703253145</v>
      </c>
      <c r="P121" s="29">
        <f t="shared" si="7"/>
        <v>0.11671055400054832</v>
      </c>
      <c r="Q121" s="29">
        <f t="shared" si="8"/>
        <v>0.11618845615248051</v>
      </c>
      <c r="R121" s="29">
        <f t="shared" si="9"/>
        <v>0.11906767462441489</v>
      </c>
      <c r="S121" s="29">
        <f t="shared" si="10"/>
        <v>0.11538167218483922</v>
      </c>
      <c r="T121" s="29">
        <f t="shared" si="11"/>
        <v>0.11233469395745847</v>
      </c>
      <c r="U121" s="29">
        <f t="shared" si="12"/>
        <v>0.1154761264980482</v>
      </c>
    </row>
    <row r="122" spans="1:21" x14ac:dyDescent="0.3">
      <c r="A122" s="42" t="s">
        <v>34</v>
      </c>
      <c r="B122" s="29">
        <v>3.097481199854631E-2</v>
      </c>
      <c r="C122" s="29">
        <v>2.8544198236835835E-2</v>
      </c>
      <c r="D122" s="29">
        <v>2.6337482482895063E-2</v>
      </c>
      <c r="E122" s="29">
        <v>4.0557352575267477E-2</v>
      </c>
      <c r="F122" s="29">
        <v>4.5789196904815567E-2</v>
      </c>
      <c r="G122" s="29">
        <v>4.5854716902407479E-2</v>
      </c>
      <c r="H122" s="29">
        <v>3.8275091683176665E-2</v>
      </c>
      <c r="I122" s="29">
        <v>3.4225883082007851E-2</v>
      </c>
      <c r="J122" s="29">
        <f t="shared" si="1"/>
        <v>4.969168541421394E-2</v>
      </c>
      <c r="K122" s="29">
        <f t="shared" si="2"/>
        <v>5.1827582676359167E-2</v>
      </c>
      <c r="L122" s="29">
        <f t="shared" si="3"/>
        <v>4.725046423121472E-2</v>
      </c>
      <c r="M122" s="29">
        <f t="shared" si="4"/>
        <v>4.7758360893133206E-2</v>
      </c>
      <c r="N122" s="29">
        <f t="shared" si="5"/>
        <v>4.5151197430392601E-2</v>
      </c>
      <c r="O122" s="29">
        <f t="shared" si="6"/>
        <v>4.3720373013466644E-2</v>
      </c>
      <c r="P122" s="29">
        <f t="shared" si="7"/>
        <v>4.3859705051612782E-2</v>
      </c>
      <c r="Q122" s="29">
        <f t="shared" si="8"/>
        <v>4.9112034264754995E-2</v>
      </c>
      <c r="R122" s="29">
        <f t="shared" si="9"/>
        <v>4.4713019928135027E-2</v>
      </c>
      <c r="S122" s="29">
        <f t="shared" si="10"/>
        <v>5.0066575178936736E-2</v>
      </c>
      <c r="T122" s="29">
        <f t="shared" si="11"/>
        <v>4.6961109642811694E-2</v>
      </c>
      <c r="U122" s="29">
        <f t="shared" si="12"/>
        <v>4.7043476986364283E-2</v>
      </c>
    </row>
    <row r="123" spans="1:21" x14ac:dyDescent="0.3">
      <c r="A123" s="42" t="s">
        <v>38</v>
      </c>
      <c r="B123" s="48">
        <v>0</v>
      </c>
      <c r="C123" s="48">
        <v>0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29">
        <f t="shared" si="1"/>
        <v>1.6400704052967164E-2</v>
      </c>
      <c r="K123" s="29">
        <f t="shared" si="2"/>
        <v>1.7917477219207535E-2</v>
      </c>
      <c r="L123" s="29">
        <f t="shared" si="3"/>
        <v>1.8072842933573568E-2</v>
      </c>
      <c r="M123" s="29">
        <f t="shared" si="4"/>
        <v>1.6672863544744721E-2</v>
      </c>
      <c r="N123" s="29">
        <f t="shared" si="5"/>
        <v>1.6667498793416214E-2</v>
      </c>
      <c r="O123" s="29">
        <f t="shared" si="6"/>
        <v>1.4753407334551076E-2</v>
      </c>
      <c r="P123" s="29">
        <f t="shared" si="7"/>
        <v>1.625212795123724E-2</v>
      </c>
      <c r="Q123" s="29">
        <f t="shared" si="8"/>
        <v>1.6148027491489473E-2</v>
      </c>
      <c r="R123" s="29">
        <f t="shared" si="9"/>
        <v>1.5865738321942272E-2</v>
      </c>
      <c r="S123" s="29">
        <f t="shared" si="10"/>
        <v>1.5421974400440774E-2</v>
      </c>
      <c r="T123" s="29">
        <f t="shared" si="11"/>
        <v>1.6068089938233537E-2</v>
      </c>
      <c r="U123" s="29">
        <f t="shared" si="12"/>
        <v>1.599546615986672E-2</v>
      </c>
    </row>
    <row r="124" spans="1:21" x14ac:dyDescent="0.3">
      <c r="A124" s="42" t="s">
        <v>35</v>
      </c>
      <c r="B124" s="29">
        <v>4.4533281149534538E-2</v>
      </c>
      <c r="C124" s="29">
        <v>4.3626399809387657E-2</v>
      </c>
      <c r="D124" s="29">
        <v>2.8377709999175667E-2</v>
      </c>
      <c r="E124" s="29">
        <v>3.2499473653989704E-2</v>
      </c>
      <c r="F124" s="29">
        <v>3.5459394485763657E-2</v>
      </c>
      <c r="G124" s="29">
        <v>2.2739600283723453E-2</v>
      </c>
      <c r="H124" s="29">
        <v>2.9928761117902457E-2</v>
      </c>
      <c r="I124" s="29">
        <v>3.089495971906631E-2</v>
      </c>
      <c r="J124" s="29">
        <f t="shared" si="1"/>
        <v>2.5527748312720745E-2</v>
      </c>
      <c r="K124" s="29">
        <f t="shared" si="2"/>
        <v>2.8299375447936932E-2</v>
      </c>
      <c r="L124" s="29">
        <f t="shared" si="3"/>
        <v>3.1439024838668159E-2</v>
      </c>
      <c r="M124" s="29">
        <f t="shared" si="4"/>
        <v>3.3384865266824527E-2</v>
      </c>
      <c r="N124" s="29">
        <f t="shared" si="5"/>
        <v>3.0580658045833542E-2</v>
      </c>
      <c r="O124" s="29">
        <f t="shared" si="6"/>
        <v>3.4971861295785479E-2</v>
      </c>
      <c r="P124" s="29">
        <f t="shared" si="7"/>
        <v>3.1879419284498313E-2</v>
      </c>
      <c r="Q124" s="29">
        <f t="shared" si="8"/>
        <v>3.2061685933755586E-2</v>
      </c>
      <c r="R124" s="29">
        <f t="shared" si="9"/>
        <v>3.3624063036454946E-2</v>
      </c>
      <c r="S124" s="29">
        <f t="shared" si="10"/>
        <v>3.9552288298583302E-2</v>
      </c>
      <c r="T124" s="29">
        <f t="shared" si="11"/>
        <v>4.0848089742460285E-2</v>
      </c>
      <c r="U124" s="29">
        <f t="shared" si="12"/>
        <v>4.0599365848653771E-2</v>
      </c>
    </row>
    <row r="125" spans="1:21" x14ac:dyDescent="0.3">
      <c r="A125" s="42" t="s">
        <v>36</v>
      </c>
      <c r="B125" s="29">
        <v>0</v>
      </c>
      <c r="C125" s="29">
        <v>0</v>
      </c>
      <c r="D125" s="29">
        <v>0</v>
      </c>
      <c r="E125" s="29">
        <v>9.5699274599498542E-5</v>
      </c>
      <c r="F125" s="29">
        <v>1.953271730147998E-3</v>
      </c>
      <c r="G125" s="29">
        <v>8.9706680018358581E-4</v>
      </c>
      <c r="H125" s="29">
        <v>1.1381359861737555E-3</v>
      </c>
      <c r="I125" s="29">
        <v>1.3168766783722371E-3</v>
      </c>
      <c r="J125" s="29">
        <f t="shared" si="1"/>
        <v>1.8184149483033956E-3</v>
      </c>
      <c r="K125" s="29">
        <f t="shared" si="2"/>
        <v>1.3617282686597728E-3</v>
      </c>
      <c r="L125" s="29">
        <f t="shared" si="3"/>
        <v>1.8293467669283521E-3</v>
      </c>
      <c r="M125" s="29">
        <f t="shared" si="4"/>
        <v>2.0547543100917789E-3</v>
      </c>
      <c r="N125" s="29">
        <f t="shared" si="5"/>
        <v>1.839000116497745E-3</v>
      </c>
      <c r="O125" s="29">
        <f t="shared" si="6"/>
        <v>1.2793681548257322E-3</v>
      </c>
      <c r="P125" s="29">
        <f t="shared" si="7"/>
        <v>1.3453114938058288E-3</v>
      </c>
      <c r="Q125" s="29">
        <f t="shared" si="8"/>
        <v>2.3788458496170994E-3</v>
      </c>
      <c r="R125" s="29">
        <f t="shared" si="9"/>
        <v>2.1324917099384776E-3</v>
      </c>
      <c r="S125" s="29">
        <f t="shared" si="10"/>
        <v>2.2752896402899719E-3</v>
      </c>
      <c r="T125" s="29">
        <f t="shared" si="11"/>
        <v>2.7065652561203612E-3</v>
      </c>
      <c r="U125" s="29">
        <f t="shared" si="12"/>
        <v>2.6919675791345641E-3</v>
      </c>
    </row>
    <row r="126" spans="1:21" x14ac:dyDescent="0.3">
      <c r="A126" s="42" t="s">
        <v>37</v>
      </c>
      <c r="B126" s="29">
        <v>6.8211679852394399E-3</v>
      </c>
      <c r="C126" s="29">
        <v>9.7688825351441508E-3</v>
      </c>
      <c r="D126" s="29">
        <v>7.0068419751051023E-3</v>
      </c>
      <c r="E126" s="29">
        <v>8.344976745076272E-3</v>
      </c>
      <c r="F126" s="29">
        <v>9.0714446698219511E-3</v>
      </c>
      <c r="G126" s="29">
        <v>9.909458839237285E-3</v>
      </c>
      <c r="H126" s="29">
        <v>1.5877699560201772E-2</v>
      </c>
      <c r="I126" s="29">
        <v>1.0457550092956E-2</v>
      </c>
      <c r="J126" s="29">
        <f t="shared" si="1"/>
        <v>8.5442189558101855E-3</v>
      </c>
      <c r="K126" s="29">
        <f t="shared" si="2"/>
        <v>7.8222586259854617E-3</v>
      </c>
      <c r="L126" s="29">
        <f t="shared" si="3"/>
        <v>9.2018900185692493E-3</v>
      </c>
      <c r="M126" s="29">
        <f t="shared" si="4"/>
        <v>7.2014246296549971E-3</v>
      </c>
      <c r="N126" s="29">
        <f t="shared" si="5"/>
        <v>9.0036114300930323E-3</v>
      </c>
      <c r="O126" s="29">
        <f t="shared" si="6"/>
        <v>7.373006071452342E-3</v>
      </c>
      <c r="P126" s="29">
        <f t="shared" si="7"/>
        <v>7.708443582991692E-3</v>
      </c>
      <c r="Q126" s="29">
        <f t="shared" si="8"/>
        <v>7.2127074898488902E-3</v>
      </c>
      <c r="R126" s="29">
        <f t="shared" si="9"/>
        <v>7.4797146726092098E-3</v>
      </c>
      <c r="S126" s="29">
        <f t="shared" si="10"/>
        <v>6.1014493492977722E-3</v>
      </c>
      <c r="T126" s="29">
        <f t="shared" si="11"/>
        <v>7.3366027466987734E-3</v>
      </c>
      <c r="U126" s="29">
        <f t="shared" si="12"/>
        <v>6.6688489029377131E-3</v>
      </c>
    </row>
    <row r="127" spans="1:21" x14ac:dyDescent="0.3"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9" spans="1:41" ht="15.6" x14ac:dyDescent="0.3">
      <c r="A129" s="39" t="s">
        <v>101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41" x14ac:dyDescent="0.3">
      <c r="A130" s="1" t="s">
        <v>25</v>
      </c>
      <c r="B130" s="33">
        <v>1999</v>
      </c>
      <c r="C130" s="33">
        <v>2000</v>
      </c>
      <c r="D130" s="33">
        <v>2001</v>
      </c>
      <c r="E130" s="33">
        <v>2002</v>
      </c>
      <c r="F130" s="33">
        <v>2003</v>
      </c>
      <c r="G130" s="33">
        <v>2004</v>
      </c>
      <c r="H130" s="33">
        <v>2005</v>
      </c>
      <c r="I130" s="33">
        <v>2006</v>
      </c>
      <c r="J130" s="33">
        <v>2007</v>
      </c>
      <c r="K130" s="33">
        <v>2008</v>
      </c>
      <c r="L130" s="33">
        <v>2009</v>
      </c>
      <c r="M130" s="33">
        <v>2010</v>
      </c>
      <c r="N130" s="33">
        <v>2011</v>
      </c>
      <c r="O130" s="33">
        <v>2012</v>
      </c>
      <c r="P130" s="33">
        <v>2013</v>
      </c>
      <c r="Q130" s="33">
        <v>2014</v>
      </c>
      <c r="R130" s="33">
        <v>2015</v>
      </c>
      <c r="S130" s="33">
        <v>2016</v>
      </c>
      <c r="T130" s="61">
        <v>2017</v>
      </c>
      <c r="U130" s="75">
        <v>2018</v>
      </c>
    </row>
    <row r="131" spans="1:41" s="55" customFormat="1" x14ac:dyDescent="0.3">
      <c r="A131" s="42" t="s">
        <v>42</v>
      </c>
      <c r="B131" s="36">
        <v>14851</v>
      </c>
      <c r="C131" s="36">
        <v>14796</v>
      </c>
      <c r="D131" s="36">
        <v>17402</v>
      </c>
      <c r="E131" s="36">
        <v>21110</v>
      </c>
      <c r="F131" s="36">
        <v>24184</v>
      </c>
      <c r="G131" s="36">
        <v>22102</v>
      </c>
      <c r="H131" s="36">
        <v>31183</v>
      </c>
      <c r="I131" s="36">
        <v>33327</v>
      </c>
      <c r="J131" s="36">
        <v>44538</v>
      </c>
      <c r="K131" s="36">
        <v>52786</v>
      </c>
      <c r="L131" s="36">
        <v>57376</v>
      </c>
      <c r="M131" s="36">
        <v>52392</v>
      </c>
      <c r="N131" s="36">
        <v>61533</v>
      </c>
      <c r="O131" s="36">
        <v>71033</v>
      </c>
      <c r="P131" s="36">
        <v>83366</v>
      </c>
      <c r="Q131" s="36">
        <v>91831</v>
      </c>
      <c r="R131" s="36">
        <v>101868</v>
      </c>
      <c r="S131" s="36">
        <v>108165</v>
      </c>
      <c r="T131" s="36">
        <v>111716</v>
      </c>
      <c r="U131" s="36">
        <v>112451</v>
      </c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</row>
    <row r="132" spans="1:41" x14ac:dyDescent="0.3">
      <c r="A132" s="42" t="s">
        <v>40</v>
      </c>
      <c r="B132" s="36">
        <v>19379</v>
      </c>
      <c r="C132" s="36">
        <v>27174</v>
      </c>
      <c r="D132" s="36">
        <v>31122</v>
      </c>
      <c r="E132" s="36">
        <v>31137</v>
      </c>
      <c r="F132" s="36">
        <v>29060</v>
      </c>
      <c r="G132" s="36">
        <v>25832</v>
      </c>
      <c r="H132" s="36">
        <v>39986</v>
      </c>
      <c r="I132" s="36">
        <v>44129</v>
      </c>
      <c r="J132" s="36">
        <v>41251</v>
      </c>
      <c r="K132" s="36">
        <v>44884</v>
      </c>
      <c r="L132" s="36">
        <v>51406</v>
      </c>
      <c r="M132" s="36">
        <v>49810</v>
      </c>
      <c r="N132" s="36">
        <v>58641</v>
      </c>
      <c r="O132" s="36">
        <v>64190</v>
      </c>
      <c r="P132" s="36">
        <v>73475</v>
      </c>
      <c r="Q132" s="36">
        <v>78840</v>
      </c>
      <c r="R132" s="36">
        <v>85706</v>
      </c>
      <c r="S132" s="36">
        <v>87854</v>
      </c>
      <c r="T132" s="36">
        <v>92602</v>
      </c>
      <c r="U132" s="36">
        <v>92232</v>
      </c>
    </row>
    <row r="133" spans="1:41" x14ac:dyDescent="0.3">
      <c r="A133" s="41" t="s">
        <v>46</v>
      </c>
      <c r="B133" s="57">
        <v>34230</v>
      </c>
      <c r="C133" s="57">
        <v>41970</v>
      </c>
      <c r="D133" s="57">
        <v>48524</v>
      </c>
      <c r="E133" s="57">
        <v>52247</v>
      </c>
      <c r="F133" s="57">
        <v>53244</v>
      </c>
      <c r="G133" s="57">
        <v>47934</v>
      </c>
      <c r="H133" s="57">
        <v>71169</v>
      </c>
      <c r="I133" s="57">
        <v>77456</v>
      </c>
      <c r="J133" s="57">
        <f>SUM(J131:J132)</f>
        <v>85789</v>
      </c>
      <c r="K133" s="57">
        <f t="shared" ref="K133:T133" si="13">SUM(K131:K132)</f>
        <v>97670</v>
      </c>
      <c r="L133" s="57">
        <f t="shared" si="13"/>
        <v>108782</v>
      </c>
      <c r="M133" s="57">
        <f t="shared" si="13"/>
        <v>102202</v>
      </c>
      <c r="N133" s="57">
        <f t="shared" si="13"/>
        <v>120174</v>
      </c>
      <c r="O133" s="57">
        <f t="shared" si="13"/>
        <v>135223</v>
      </c>
      <c r="P133" s="57">
        <f t="shared" si="13"/>
        <v>156841</v>
      </c>
      <c r="Q133" s="57">
        <f t="shared" si="13"/>
        <v>170671</v>
      </c>
      <c r="R133" s="57">
        <f t="shared" si="13"/>
        <v>187574</v>
      </c>
      <c r="S133" s="57">
        <f t="shared" si="13"/>
        <v>196019</v>
      </c>
      <c r="T133" s="57">
        <f t="shared" si="13"/>
        <v>204318</v>
      </c>
      <c r="U133" s="57">
        <f t="shared" ref="U133" si="14">SUM(U131:U132)</f>
        <v>204683</v>
      </c>
    </row>
    <row r="136" spans="1:41" ht="15.6" x14ac:dyDescent="0.3">
      <c r="A136" s="39" t="s">
        <v>106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41" x14ac:dyDescent="0.3">
      <c r="A137" s="80" t="s">
        <v>25</v>
      </c>
      <c r="B137" s="79">
        <v>1999</v>
      </c>
      <c r="C137" s="79"/>
      <c r="D137" s="79">
        <v>2000</v>
      </c>
      <c r="E137" s="79"/>
      <c r="F137" s="79">
        <v>2001</v>
      </c>
      <c r="G137" s="79"/>
      <c r="H137" s="79">
        <v>2002</v>
      </c>
      <c r="I137" s="79"/>
      <c r="J137" s="79">
        <v>2003</v>
      </c>
      <c r="K137" s="79"/>
      <c r="L137" s="79">
        <v>2004</v>
      </c>
      <c r="M137" s="79"/>
      <c r="N137" s="79">
        <v>2005</v>
      </c>
      <c r="O137" s="79"/>
      <c r="P137" s="79">
        <v>2006</v>
      </c>
      <c r="Q137" s="79"/>
      <c r="R137" s="79">
        <v>2007</v>
      </c>
      <c r="S137" s="79"/>
      <c r="T137" s="79">
        <v>2008</v>
      </c>
      <c r="U137" s="79"/>
      <c r="V137" s="79">
        <v>2009</v>
      </c>
      <c r="W137" s="79"/>
      <c r="X137" s="79">
        <v>2010</v>
      </c>
      <c r="Y137" s="79"/>
      <c r="Z137" s="79">
        <v>2011</v>
      </c>
      <c r="AA137" s="79"/>
      <c r="AB137" s="79">
        <v>2012</v>
      </c>
      <c r="AC137" s="79"/>
      <c r="AD137" s="79">
        <v>2013</v>
      </c>
      <c r="AE137" s="79"/>
      <c r="AF137" s="79">
        <v>2014</v>
      </c>
      <c r="AG137" s="79"/>
      <c r="AH137" s="79">
        <v>2015</v>
      </c>
      <c r="AI137" s="79"/>
      <c r="AJ137" s="79">
        <v>2016</v>
      </c>
      <c r="AK137" s="79"/>
      <c r="AL137" s="79">
        <v>2017</v>
      </c>
      <c r="AM137" s="79"/>
      <c r="AN137" s="79">
        <v>2018</v>
      </c>
      <c r="AO137" s="79"/>
    </row>
    <row r="138" spans="1:41" x14ac:dyDescent="0.3">
      <c r="A138" s="80"/>
      <c r="B138" s="33" t="s">
        <v>66</v>
      </c>
      <c r="C138" s="33" t="s">
        <v>67</v>
      </c>
      <c r="D138" s="33" t="s">
        <v>66</v>
      </c>
      <c r="E138" s="33" t="s">
        <v>67</v>
      </c>
      <c r="F138" s="33" t="s">
        <v>66</v>
      </c>
      <c r="G138" s="33" t="s">
        <v>67</v>
      </c>
      <c r="H138" s="33" t="s">
        <v>66</v>
      </c>
      <c r="I138" s="33" t="s">
        <v>67</v>
      </c>
      <c r="J138" s="33" t="s">
        <v>66</v>
      </c>
      <c r="K138" s="33" t="s">
        <v>67</v>
      </c>
      <c r="L138" s="33" t="s">
        <v>66</v>
      </c>
      <c r="M138" s="33" t="s">
        <v>67</v>
      </c>
      <c r="N138" s="33" t="s">
        <v>66</v>
      </c>
      <c r="O138" s="33" t="s">
        <v>67</v>
      </c>
      <c r="P138" s="33" t="s">
        <v>66</v>
      </c>
      <c r="Q138" s="33" t="s">
        <v>67</v>
      </c>
      <c r="R138" s="33" t="s">
        <v>66</v>
      </c>
      <c r="S138" s="33" t="s">
        <v>67</v>
      </c>
      <c r="T138" s="33" t="s">
        <v>66</v>
      </c>
      <c r="U138" s="33" t="s">
        <v>67</v>
      </c>
      <c r="V138" s="33" t="s">
        <v>66</v>
      </c>
      <c r="W138" s="33" t="s">
        <v>67</v>
      </c>
      <c r="X138" s="33" t="s">
        <v>66</v>
      </c>
      <c r="Y138" s="33" t="s">
        <v>67</v>
      </c>
      <c r="Z138" s="33" t="s">
        <v>66</v>
      </c>
      <c r="AA138" s="33" t="s">
        <v>67</v>
      </c>
      <c r="AB138" s="33" t="s">
        <v>66</v>
      </c>
      <c r="AC138" s="33" t="s">
        <v>67</v>
      </c>
      <c r="AD138" s="33" t="s">
        <v>66</v>
      </c>
      <c r="AE138" s="33" t="s">
        <v>67</v>
      </c>
      <c r="AF138" s="33" t="s">
        <v>66</v>
      </c>
      <c r="AG138" s="33" t="s">
        <v>67</v>
      </c>
      <c r="AH138" s="33" t="s">
        <v>66</v>
      </c>
      <c r="AI138" s="33" t="s">
        <v>67</v>
      </c>
      <c r="AJ138" s="33" t="s">
        <v>66</v>
      </c>
      <c r="AK138" s="33" t="s">
        <v>67</v>
      </c>
      <c r="AL138" s="61" t="s">
        <v>66</v>
      </c>
      <c r="AM138" s="61" t="s">
        <v>67</v>
      </c>
      <c r="AN138" s="75" t="s">
        <v>66</v>
      </c>
      <c r="AO138" s="75" t="s">
        <v>67</v>
      </c>
    </row>
    <row r="139" spans="1:41" x14ac:dyDescent="0.3">
      <c r="A139" s="42" t="s">
        <v>39</v>
      </c>
      <c r="B139" s="50">
        <v>0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708</v>
      </c>
      <c r="S139" s="50">
        <v>1008</v>
      </c>
      <c r="T139" s="50">
        <v>689</v>
      </c>
      <c r="U139" s="50">
        <v>882</v>
      </c>
      <c r="V139" s="50">
        <v>781</v>
      </c>
      <c r="W139" s="50">
        <v>910</v>
      </c>
      <c r="X139" s="50">
        <v>751</v>
      </c>
      <c r="Y139" s="50">
        <v>865</v>
      </c>
      <c r="Z139" s="50">
        <v>822</v>
      </c>
      <c r="AA139" s="50">
        <v>1040</v>
      </c>
      <c r="AB139" s="50">
        <v>855</v>
      </c>
      <c r="AC139" s="50">
        <v>990</v>
      </c>
      <c r="AD139" s="50">
        <v>915</v>
      </c>
      <c r="AE139" s="50">
        <v>1195</v>
      </c>
      <c r="AF139" s="50">
        <v>1127</v>
      </c>
      <c r="AG139" s="50">
        <v>1441</v>
      </c>
      <c r="AH139" s="50">
        <v>1113</v>
      </c>
      <c r="AI139" s="50">
        <v>1314</v>
      </c>
      <c r="AJ139" s="50">
        <v>1010</v>
      </c>
      <c r="AK139" s="50">
        <v>1443</v>
      </c>
      <c r="AL139" s="50">
        <v>1065</v>
      </c>
      <c r="AM139" s="50">
        <v>1540</v>
      </c>
      <c r="AN139" s="50">
        <v>1228</v>
      </c>
      <c r="AO139" s="50">
        <v>1761</v>
      </c>
    </row>
    <row r="140" spans="1:41" x14ac:dyDescent="0.3">
      <c r="A140" s="42" t="s">
        <v>26</v>
      </c>
      <c r="B140" s="50">
        <v>356</v>
      </c>
      <c r="C140" s="50">
        <v>404</v>
      </c>
      <c r="D140" s="50">
        <v>380</v>
      </c>
      <c r="E140" s="50">
        <v>396</v>
      </c>
      <c r="F140" s="50">
        <v>366</v>
      </c>
      <c r="G140" s="50">
        <v>409</v>
      </c>
      <c r="H140" s="50">
        <v>325</v>
      </c>
      <c r="I140" s="50">
        <v>283</v>
      </c>
      <c r="J140" s="50">
        <v>369</v>
      </c>
      <c r="K140" s="50">
        <v>367</v>
      </c>
      <c r="L140" s="50">
        <v>407</v>
      </c>
      <c r="M140" s="50">
        <v>553</v>
      </c>
      <c r="N140" s="50">
        <v>631</v>
      </c>
      <c r="O140" s="50">
        <v>920</v>
      </c>
      <c r="P140" s="50">
        <v>857</v>
      </c>
      <c r="Q140" s="50">
        <v>1190</v>
      </c>
      <c r="R140" s="50">
        <v>435</v>
      </c>
      <c r="S140" s="50">
        <v>614</v>
      </c>
      <c r="T140" s="50">
        <v>568</v>
      </c>
      <c r="U140" s="50">
        <v>870</v>
      </c>
      <c r="V140" s="50">
        <v>587</v>
      </c>
      <c r="W140" s="50">
        <v>768</v>
      </c>
      <c r="X140" s="50">
        <v>606</v>
      </c>
      <c r="Y140" s="50">
        <v>669</v>
      </c>
      <c r="Z140" s="50">
        <v>658</v>
      </c>
      <c r="AA140" s="50">
        <v>797</v>
      </c>
      <c r="AB140" s="50">
        <v>671</v>
      </c>
      <c r="AC140" s="50">
        <v>873</v>
      </c>
      <c r="AD140" s="50">
        <v>842</v>
      </c>
      <c r="AE140" s="50">
        <v>1009</v>
      </c>
      <c r="AF140" s="50">
        <v>930</v>
      </c>
      <c r="AG140" s="50">
        <v>1203</v>
      </c>
      <c r="AH140" s="50">
        <v>1019</v>
      </c>
      <c r="AI140" s="50">
        <v>1452</v>
      </c>
      <c r="AJ140" s="50">
        <v>1059</v>
      </c>
      <c r="AK140" s="50">
        <v>1419</v>
      </c>
      <c r="AL140" s="50">
        <v>1251</v>
      </c>
      <c r="AM140" s="50">
        <v>1517</v>
      </c>
      <c r="AN140" s="50">
        <v>1365</v>
      </c>
      <c r="AO140" s="50">
        <v>1756</v>
      </c>
    </row>
    <row r="141" spans="1:41" x14ac:dyDescent="0.3">
      <c r="A141" s="42" t="s">
        <v>27</v>
      </c>
      <c r="B141" s="50">
        <v>434</v>
      </c>
      <c r="C141" s="50">
        <v>363</v>
      </c>
      <c r="D141" s="50">
        <v>403</v>
      </c>
      <c r="E141" s="50">
        <v>463</v>
      </c>
      <c r="F141" s="50">
        <v>561</v>
      </c>
      <c r="G141" s="50">
        <v>587</v>
      </c>
      <c r="H141" s="50">
        <v>820</v>
      </c>
      <c r="I141" s="50">
        <v>748</v>
      </c>
      <c r="J141" s="50">
        <v>962</v>
      </c>
      <c r="K141" s="50">
        <v>762</v>
      </c>
      <c r="L141" s="50">
        <v>608</v>
      </c>
      <c r="M141" s="50">
        <v>533</v>
      </c>
      <c r="N141" s="50">
        <v>770</v>
      </c>
      <c r="O141" s="50">
        <v>914</v>
      </c>
      <c r="P141" s="50">
        <v>982</v>
      </c>
      <c r="Q141" s="50">
        <v>952</v>
      </c>
      <c r="R141" s="50">
        <v>1483</v>
      </c>
      <c r="S141" s="50">
        <v>1696</v>
      </c>
      <c r="T141" s="50">
        <v>1477</v>
      </c>
      <c r="U141" s="50">
        <v>1844</v>
      </c>
      <c r="V141" s="50">
        <v>1725</v>
      </c>
      <c r="W141" s="50">
        <v>2190</v>
      </c>
      <c r="X141" s="50">
        <v>1685</v>
      </c>
      <c r="Y141" s="50">
        <v>2035</v>
      </c>
      <c r="Z141" s="50">
        <v>1950</v>
      </c>
      <c r="AA141" s="50">
        <v>2102</v>
      </c>
      <c r="AB141" s="50">
        <v>2048</v>
      </c>
      <c r="AC141" s="50">
        <v>2390</v>
      </c>
      <c r="AD141" s="50">
        <v>2417</v>
      </c>
      <c r="AE141" s="50">
        <v>2876</v>
      </c>
      <c r="AF141" s="50">
        <v>2839</v>
      </c>
      <c r="AG141" s="50">
        <v>2958</v>
      </c>
      <c r="AH141" s="50">
        <v>3054</v>
      </c>
      <c r="AI141" s="50">
        <v>4114</v>
      </c>
      <c r="AJ141" s="50">
        <v>3084</v>
      </c>
      <c r="AK141" s="50">
        <v>3693</v>
      </c>
      <c r="AL141" s="50">
        <v>3017</v>
      </c>
      <c r="AM141" s="50">
        <v>3645</v>
      </c>
      <c r="AN141" s="50">
        <v>3411</v>
      </c>
      <c r="AO141" s="50">
        <v>3699</v>
      </c>
    </row>
    <row r="142" spans="1:41" x14ac:dyDescent="0.3">
      <c r="A142" s="42" t="s">
        <v>28</v>
      </c>
      <c r="B142" s="50">
        <v>20</v>
      </c>
      <c r="C142" s="50">
        <v>61</v>
      </c>
      <c r="D142" s="50">
        <v>189</v>
      </c>
      <c r="E142" s="50">
        <v>146</v>
      </c>
      <c r="F142" s="50">
        <v>454</v>
      </c>
      <c r="G142" s="50">
        <v>255</v>
      </c>
      <c r="H142" s="50">
        <v>432</v>
      </c>
      <c r="I142" s="50">
        <v>250</v>
      </c>
      <c r="J142" s="50">
        <v>390</v>
      </c>
      <c r="K142" s="50">
        <v>206</v>
      </c>
      <c r="L142" s="50">
        <v>244</v>
      </c>
      <c r="M142" s="50">
        <v>173</v>
      </c>
      <c r="N142" s="50">
        <v>300</v>
      </c>
      <c r="O142" s="50">
        <v>257</v>
      </c>
      <c r="P142" s="50">
        <v>329</v>
      </c>
      <c r="Q142" s="50">
        <v>288</v>
      </c>
      <c r="R142" s="50">
        <v>319</v>
      </c>
      <c r="S142" s="50">
        <v>314</v>
      </c>
      <c r="T142" s="50">
        <v>340</v>
      </c>
      <c r="U142" s="50">
        <v>392</v>
      </c>
      <c r="V142" s="50">
        <v>420</v>
      </c>
      <c r="W142" s="50">
        <v>500</v>
      </c>
      <c r="X142" s="50">
        <v>502</v>
      </c>
      <c r="Y142" s="50">
        <v>542</v>
      </c>
      <c r="Z142" s="50">
        <v>354</v>
      </c>
      <c r="AA142" s="50">
        <v>476</v>
      </c>
      <c r="AB142" s="50">
        <v>477</v>
      </c>
      <c r="AC142" s="50">
        <v>577</v>
      </c>
      <c r="AD142" s="50">
        <v>513</v>
      </c>
      <c r="AE142" s="50">
        <v>664</v>
      </c>
      <c r="AF142" s="50">
        <v>733</v>
      </c>
      <c r="AG142" s="50">
        <v>635</v>
      </c>
      <c r="AH142" s="50">
        <v>802</v>
      </c>
      <c r="AI142" s="50">
        <v>775</v>
      </c>
      <c r="AJ142" s="50">
        <v>942</v>
      </c>
      <c r="AK142" s="50">
        <v>971</v>
      </c>
      <c r="AL142" s="50">
        <v>948</v>
      </c>
      <c r="AM142" s="50">
        <v>1070</v>
      </c>
      <c r="AN142" s="50">
        <v>811</v>
      </c>
      <c r="AO142" s="50">
        <v>1019</v>
      </c>
    </row>
    <row r="143" spans="1:41" x14ac:dyDescent="0.3">
      <c r="A143" s="42" t="s">
        <v>29</v>
      </c>
      <c r="B143" s="50">
        <v>221</v>
      </c>
      <c r="C143" s="50">
        <v>341</v>
      </c>
      <c r="D143" s="50">
        <v>269</v>
      </c>
      <c r="E143" s="50">
        <v>370</v>
      </c>
      <c r="F143" s="50">
        <v>311</v>
      </c>
      <c r="G143" s="50">
        <v>510</v>
      </c>
      <c r="H143" s="50">
        <v>486</v>
      </c>
      <c r="I143" s="50">
        <v>616</v>
      </c>
      <c r="J143" s="50">
        <v>667</v>
      </c>
      <c r="K143" s="50">
        <v>758</v>
      </c>
      <c r="L143" s="50">
        <v>720</v>
      </c>
      <c r="M143" s="50">
        <v>936</v>
      </c>
      <c r="N143" s="50">
        <v>687</v>
      </c>
      <c r="O143" s="50">
        <v>763</v>
      </c>
      <c r="P143" s="50">
        <v>819</v>
      </c>
      <c r="Q143" s="50">
        <v>819</v>
      </c>
      <c r="R143" s="50">
        <v>1254</v>
      </c>
      <c r="S143" s="50">
        <v>1620</v>
      </c>
      <c r="T143" s="50">
        <v>1665</v>
      </c>
      <c r="U143" s="50">
        <v>2263</v>
      </c>
      <c r="V143" s="50">
        <v>1554</v>
      </c>
      <c r="W143" s="50">
        <v>1976</v>
      </c>
      <c r="X143" s="50">
        <v>1526</v>
      </c>
      <c r="Y143" s="50">
        <v>1633</v>
      </c>
      <c r="Z143" s="50">
        <v>1523</v>
      </c>
      <c r="AA143" s="50">
        <v>1904</v>
      </c>
      <c r="AB143" s="50">
        <v>1843</v>
      </c>
      <c r="AC143" s="50">
        <v>2496</v>
      </c>
      <c r="AD143" s="50">
        <v>2569</v>
      </c>
      <c r="AE143" s="50">
        <v>3319</v>
      </c>
      <c r="AF143" s="50">
        <v>2426</v>
      </c>
      <c r="AG143" s="50">
        <v>3345</v>
      </c>
      <c r="AH143" s="50">
        <v>2629</v>
      </c>
      <c r="AI143" s="50">
        <v>3462</v>
      </c>
      <c r="AJ143" s="50">
        <v>2925</v>
      </c>
      <c r="AK143" s="50">
        <v>3894</v>
      </c>
      <c r="AL143" s="50">
        <v>3148</v>
      </c>
      <c r="AM143" s="50">
        <v>4076</v>
      </c>
      <c r="AN143" s="50">
        <v>3264</v>
      </c>
      <c r="AO143" s="50">
        <v>4554</v>
      </c>
    </row>
    <row r="144" spans="1:41" x14ac:dyDescent="0.3">
      <c r="A144" s="42" t="s">
        <v>30</v>
      </c>
      <c r="B144" s="50">
        <v>2137</v>
      </c>
      <c r="C144" s="50">
        <v>2312</v>
      </c>
      <c r="D144" s="50">
        <v>2373</v>
      </c>
      <c r="E144" s="50">
        <v>1975</v>
      </c>
      <c r="F144" s="50">
        <v>2261</v>
      </c>
      <c r="G144" s="50">
        <v>2043</v>
      </c>
      <c r="H144" s="50">
        <v>2707</v>
      </c>
      <c r="I144" s="50">
        <v>3101</v>
      </c>
      <c r="J144" s="50">
        <v>3126</v>
      </c>
      <c r="K144" s="50">
        <v>3493</v>
      </c>
      <c r="L144" s="50">
        <v>2711</v>
      </c>
      <c r="M144" s="50">
        <v>3381</v>
      </c>
      <c r="N144" s="50">
        <v>3650</v>
      </c>
      <c r="O144" s="50">
        <v>4917</v>
      </c>
      <c r="P144" s="50">
        <v>3627</v>
      </c>
      <c r="Q144" s="50">
        <v>4563</v>
      </c>
      <c r="R144" s="50">
        <v>4491</v>
      </c>
      <c r="S144" s="50">
        <v>5411</v>
      </c>
      <c r="T144" s="50">
        <v>4657</v>
      </c>
      <c r="U144" s="50">
        <v>6060</v>
      </c>
      <c r="V144" s="50">
        <v>5596</v>
      </c>
      <c r="W144" s="50">
        <v>6736</v>
      </c>
      <c r="X144" s="50">
        <v>5300</v>
      </c>
      <c r="Y144" s="50">
        <v>5993</v>
      </c>
      <c r="Z144" s="50">
        <v>5878</v>
      </c>
      <c r="AA144" s="50">
        <v>6665</v>
      </c>
      <c r="AB144" s="50">
        <v>6968</v>
      </c>
      <c r="AC144" s="50">
        <v>8894</v>
      </c>
      <c r="AD144" s="50">
        <v>7853</v>
      </c>
      <c r="AE144" s="50">
        <v>9557</v>
      </c>
      <c r="AF144" s="50">
        <v>8471</v>
      </c>
      <c r="AG144" s="50">
        <v>10556</v>
      </c>
      <c r="AH144" s="50">
        <v>9339</v>
      </c>
      <c r="AI144" s="50">
        <v>11516</v>
      </c>
      <c r="AJ144" s="50">
        <v>9193</v>
      </c>
      <c r="AK144" s="50">
        <v>12282</v>
      </c>
      <c r="AL144" s="50">
        <v>10064</v>
      </c>
      <c r="AM144" s="50">
        <v>13070</v>
      </c>
      <c r="AN144" s="50">
        <v>9307</v>
      </c>
      <c r="AO144" s="50">
        <v>12141</v>
      </c>
    </row>
    <row r="145" spans="1:41" x14ac:dyDescent="0.3">
      <c r="A145" s="42" t="s">
        <v>40</v>
      </c>
      <c r="B145" s="50">
        <v>9623</v>
      </c>
      <c r="C145" s="50">
        <v>9756</v>
      </c>
      <c r="D145" s="50">
        <v>13102.4</v>
      </c>
      <c r="E145" s="50">
        <v>14071.6</v>
      </c>
      <c r="F145" s="50">
        <v>14911</v>
      </c>
      <c r="G145" s="50">
        <v>15273</v>
      </c>
      <c r="H145" s="50">
        <v>15285</v>
      </c>
      <c r="I145" s="50">
        <v>15852</v>
      </c>
      <c r="J145" s="50">
        <v>13541</v>
      </c>
      <c r="K145" s="50">
        <v>15519</v>
      </c>
      <c r="L145" s="50">
        <v>12330</v>
      </c>
      <c r="M145" s="50">
        <v>13502</v>
      </c>
      <c r="N145" s="50">
        <v>19989</v>
      </c>
      <c r="O145" s="50">
        <v>19997</v>
      </c>
      <c r="P145" s="50">
        <v>21920</v>
      </c>
      <c r="Q145" s="50">
        <v>22209</v>
      </c>
      <c r="R145" s="50">
        <v>19636</v>
      </c>
      <c r="S145" s="50">
        <v>21615</v>
      </c>
      <c r="T145" s="50">
        <v>20467</v>
      </c>
      <c r="U145" s="50">
        <v>24417</v>
      </c>
      <c r="V145" s="50">
        <v>23800</v>
      </c>
      <c r="W145" s="50">
        <v>27606</v>
      </c>
      <c r="X145" s="50">
        <v>23083</v>
      </c>
      <c r="Y145" s="50">
        <v>26727</v>
      </c>
      <c r="Z145" s="50">
        <v>26388</v>
      </c>
      <c r="AA145" s="50">
        <v>32253</v>
      </c>
      <c r="AB145" s="50">
        <v>28693</v>
      </c>
      <c r="AC145" s="50">
        <v>35497</v>
      </c>
      <c r="AD145" s="50">
        <v>33020</v>
      </c>
      <c r="AE145" s="50">
        <v>40455</v>
      </c>
      <c r="AF145" s="50">
        <v>35977</v>
      </c>
      <c r="AG145" s="50">
        <v>42863</v>
      </c>
      <c r="AH145" s="50">
        <v>39576</v>
      </c>
      <c r="AI145" s="50">
        <v>46130</v>
      </c>
      <c r="AJ145" s="50">
        <v>40093</v>
      </c>
      <c r="AK145" s="50">
        <v>47761</v>
      </c>
      <c r="AL145" s="50">
        <v>42055</v>
      </c>
      <c r="AM145" s="50">
        <v>50547</v>
      </c>
      <c r="AN145" s="50">
        <v>42008</v>
      </c>
      <c r="AO145" s="50">
        <v>50224</v>
      </c>
    </row>
    <row r="146" spans="1:41" x14ac:dyDescent="0.3">
      <c r="A146" s="42" t="s">
        <v>31</v>
      </c>
      <c r="B146" s="50">
        <v>2</v>
      </c>
      <c r="C146" s="50">
        <v>20</v>
      </c>
      <c r="D146" s="50">
        <v>19</v>
      </c>
      <c r="E146" s="50">
        <v>35</v>
      </c>
      <c r="F146" s="50">
        <v>0</v>
      </c>
      <c r="G146" s="50">
        <v>0</v>
      </c>
      <c r="H146" s="50">
        <v>235</v>
      </c>
      <c r="I146" s="50">
        <v>172</v>
      </c>
      <c r="J146" s="50">
        <v>184</v>
      </c>
      <c r="K146" s="50">
        <v>186</v>
      </c>
      <c r="L146" s="50">
        <v>172</v>
      </c>
      <c r="M146" s="50">
        <v>244</v>
      </c>
      <c r="N146" s="50">
        <v>201</v>
      </c>
      <c r="O146" s="50">
        <v>150</v>
      </c>
      <c r="P146" s="50">
        <v>144</v>
      </c>
      <c r="Q146" s="50">
        <v>208</v>
      </c>
      <c r="R146" s="50">
        <v>776</v>
      </c>
      <c r="S146" s="50">
        <v>880</v>
      </c>
      <c r="T146" s="50">
        <v>1042</v>
      </c>
      <c r="U146" s="50">
        <v>1212</v>
      </c>
      <c r="V146" s="50">
        <v>1157</v>
      </c>
      <c r="W146" s="50">
        <v>1234</v>
      </c>
      <c r="X146" s="50">
        <v>1032</v>
      </c>
      <c r="Y146" s="50">
        <v>1287</v>
      </c>
      <c r="Z146" s="50">
        <v>1486</v>
      </c>
      <c r="AA146" s="50">
        <v>1758</v>
      </c>
      <c r="AB146" s="50">
        <v>1724</v>
      </c>
      <c r="AC146" s="50">
        <v>2034</v>
      </c>
      <c r="AD146" s="50">
        <v>1975</v>
      </c>
      <c r="AE146" s="50">
        <v>2644</v>
      </c>
      <c r="AF146" s="50">
        <v>2242</v>
      </c>
      <c r="AG146" s="50">
        <v>2982</v>
      </c>
      <c r="AH146" s="50">
        <v>2759</v>
      </c>
      <c r="AI146" s="50">
        <v>3550</v>
      </c>
      <c r="AJ146" s="50">
        <v>3111</v>
      </c>
      <c r="AK146" s="50">
        <v>3995</v>
      </c>
      <c r="AL146" s="50">
        <v>2813</v>
      </c>
      <c r="AM146" s="50">
        <v>3871</v>
      </c>
      <c r="AN146" s="50">
        <v>2722</v>
      </c>
      <c r="AO146" s="50">
        <v>3775</v>
      </c>
    </row>
    <row r="147" spans="1:41" x14ac:dyDescent="0.3">
      <c r="A147" s="42" t="s">
        <v>32</v>
      </c>
      <c r="B147" s="50">
        <v>208</v>
      </c>
      <c r="C147" s="50">
        <v>255</v>
      </c>
      <c r="D147" s="50">
        <v>440</v>
      </c>
      <c r="E147" s="50">
        <v>617</v>
      </c>
      <c r="F147" s="50">
        <v>456</v>
      </c>
      <c r="G147" s="50">
        <v>662</v>
      </c>
      <c r="H147" s="50">
        <v>569</v>
      </c>
      <c r="I147" s="50">
        <v>765</v>
      </c>
      <c r="J147" s="50">
        <v>533</v>
      </c>
      <c r="K147" s="50">
        <v>632</v>
      </c>
      <c r="L147" s="50">
        <v>427</v>
      </c>
      <c r="M147" s="50">
        <v>624</v>
      </c>
      <c r="N147" s="50">
        <v>1066</v>
      </c>
      <c r="O147" s="50">
        <v>1881</v>
      </c>
      <c r="P147" s="50">
        <v>988</v>
      </c>
      <c r="Q147" s="50">
        <v>2167</v>
      </c>
      <c r="R147" s="50">
        <v>1233</v>
      </c>
      <c r="S147" s="50">
        <v>1745</v>
      </c>
      <c r="T147" s="50">
        <v>1735</v>
      </c>
      <c r="U147" s="50">
        <v>2551</v>
      </c>
      <c r="V147" s="50">
        <v>1805</v>
      </c>
      <c r="W147" s="50">
        <v>2913</v>
      </c>
      <c r="X147" s="50">
        <v>1559</v>
      </c>
      <c r="Y147" s="50">
        <v>2222</v>
      </c>
      <c r="Z147" s="50">
        <v>1864</v>
      </c>
      <c r="AA147" s="50">
        <v>2902</v>
      </c>
      <c r="AB147" s="50">
        <v>2258</v>
      </c>
      <c r="AC147" s="50">
        <v>3773</v>
      </c>
      <c r="AD147" s="50">
        <v>2732</v>
      </c>
      <c r="AE147" s="50">
        <v>4273</v>
      </c>
      <c r="AF147" s="50">
        <v>2976</v>
      </c>
      <c r="AG147" s="50">
        <v>4897</v>
      </c>
      <c r="AH147" s="50">
        <v>3443</v>
      </c>
      <c r="AI147" s="50">
        <v>5204</v>
      </c>
      <c r="AJ147" s="50">
        <v>3659</v>
      </c>
      <c r="AK147" s="50">
        <v>5786</v>
      </c>
      <c r="AL147" s="50">
        <v>3744</v>
      </c>
      <c r="AM147" s="50">
        <v>5716</v>
      </c>
      <c r="AN147" s="50">
        <v>3628</v>
      </c>
      <c r="AO147" s="50">
        <v>5860</v>
      </c>
    </row>
    <row r="148" spans="1:41" x14ac:dyDescent="0.3">
      <c r="A148" s="42" t="s">
        <v>75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v>811</v>
      </c>
      <c r="S148" s="50">
        <v>1070</v>
      </c>
      <c r="T148" s="50">
        <v>751</v>
      </c>
      <c r="U148" s="50">
        <v>1275</v>
      </c>
      <c r="V148" s="50">
        <v>1020</v>
      </c>
      <c r="W148" s="50">
        <v>1714</v>
      </c>
      <c r="X148" s="50">
        <v>827</v>
      </c>
      <c r="Y148" s="50">
        <v>1238</v>
      </c>
      <c r="Z148" s="50">
        <v>1283</v>
      </c>
      <c r="AA148" s="50">
        <v>2196</v>
      </c>
      <c r="AB148" s="50">
        <v>1198</v>
      </c>
      <c r="AC148" s="50">
        <v>1911</v>
      </c>
      <c r="AD148" s="50">
        <v>1354</v>
      </c>
      <c r="AE148" s="50">
        <v>2506</v>
      </c>
      <c r="AF148" s="50">
        <v>1585</v>
      </c>
      <c r="AG148" s="50">
        <v>2408</v>
      </c>
      <c r="AH148" s="50">
        <v>1801</v>
      </c>
      <c r="AI148" s="50">
        <v>2715</v>
      </c>
      <c r="AJ148" s="50">
        <v>1900</v>
      </c>
      <c r="AK148" s="50">
        <v>2950</v>
      </c>
      <c r="AL148" s="50">
        <v>1849</v>
      </c>
      <c r="AM148" s="50">
        <v>3084</v>
      </c>
      <c r="AN148" s="50">
        <v>1915</v>
      </c>
      <c r="AO148" s="50">
        <v>3470</v>
      </c>
    </row>
    <row r="149" spans="1:41" x14ac:dyDescent="0.3">
      <c r="A149" s="42" t="s">
        <v>33</v>
      </c>
      <c r="B149" s="50">
        <v>2244</v>
      </c>
      <c r="C149" s="50">
        <v>2528</v>
      </c>
      <c r="D149" s="50">
        <v>1595</v>
      </c>
      <c r="E149" s="50">
        <v>1723</v>
      </c>
      <c r="F149" s="50">
        <v>2555</v>
      </c>
      <c r="G149" s="50">
        <v>2977</v>
      </c>
      <c r="H149" s="50">
        <v>2521</v>
      </c>
      <c r="I149" s="50">
        <v>2822</v>
      </c>
      <c r="J149" s="50">
        <v>3054</v>
      </c>
      <c r="K149" s="50">
        <v>3582</v>
      </c>
      <c r="L149" s="50">
        <v>3034</v>
      </c>
      <c r="M149" s="50">
        <v>3529</v>
      </c>
      <c r="N149" s="50">
        <v>3527</v>
      </c>
      <c r="O149" s="50">
        <v>4484</v>
      </c>
      <c r="P149" s="50">
        <v>4195</v>
      </c>
      <c r="Q149" s="50">
        <v>5243</v>
      </c>
      <c r="R149" s="50">
        <v>4422</v>
      </c>
      <c r="S149" s="50">
        <v>5499</v>
      </c>
      <c r="T149" s="50">
        <v>5176</v>
      </c>
      <c r="U149" s="50">
        <v>6864</v>
      </c>
      <c r="V149" s="50">
        <v>5477</v>
      </c>
      <c r="W149" s="50">
        <v>6587</v>
      </c>
      <c r="X149" s="50">
        <v>4969</v>
      </c>
      <c r="Y149" s="50">
        <v>6208</v>
      </c>
      <c r="Z149" s="50">
        <v>6006</v>
      </c>
      <c r="AA149" s="50">
        <v>7462</v>
      </c>
      <c r="AB149" s="50">
        <v>6749</v>
      </c>
      <c r="AC149" s="50">
        <v>8498</v>
      </c>
      <c r="AD149" s="50">
        <v>7543</v>
      </c>
      <c r="AE149" s="50">
        <v>10762</v>
      </c>
      <c r="AF149" s="50">
        <v>8530</v>
      </c>
      <c r="AG149" s="50">
        <v>11300</v>
      </c>
      <c r="AH149" s="50">
        <v>9792</v>
      </c>
      <c r="AI149" s="50">
        <v>12542</v>
      </c>
      <c r="AJ149" s="50">
        <v>9441</v>
      </c>
      <c r="AK149" s="50">
        <v>13176</v>
      </c>
      <c r="AL149" s="50">
        <v>9842</v>
      </c>
      <c r="AM149" s="50">
        <v>13110</v>
      </c>
      <c r="AN149" s="50">
        <v>10093</v>
      </c>
      <c r="AO149" s="50">
        <v>13543</v>
      </c>
    </row>
    <row r="150" spans="1:41" x14ac:dyDescent="0.3">
      <c r="A150" s="42" t="s">
        <v>34</v>
      </c>
      <c r="B150" s="50">
        <v>477</v>
      </c>
      <c r="C150" s="50">
        <v>631</v>
      </c>
      <c r="D150" s="50">
        <v>528</v>
      </c>
      <c r="E150" s="50">
        <v>670</v>
      </c>
      <c r="F150" s="50">
        <v>547</v>
      </c>
      <c r="G150" s="50">
        <v>731</v>
      </c>
      <c r="H150" s="50">
        <v>868</v>
      </c>
      <c r="I150" s="50">
        <v>1251</v>
      </c>
      <c r="J150" s="50">
        <v>1126</v>
      </c>
      <c r="K150" s="50">
        <v>1312</v>
      </c>
      <c r="L150" s="50">
        <v>876</v>
      </c>
      <c r="M150" s="50">
        <v>1322</v>
      </c>
      <c r="N150" s="50">
        <v>1158</v>
      </c>
      <c r="O150" s="50">
        <v>1566</v>
      </c>
      <c r="P150" s="50">
        <v>1080</v>
      </c>
      <c r="Q150" s="50">
        <v>1571</v>
      </c>
      <c r="R150" s="50">
        <v>1709</v>
      </c>
      <c r="S150" s="50">
        <v>2554</v>
      </c>
      <c r="T150" s="50">
        <v>2053</v>
      </c>
      <c r="U150" s="50">
        <v>3009</v>
      </c>
      <c r="V150" s="50">
        <v>2242</v>
      </c>
      <c r="W150" s="50">
        <v>2898</v>
      </c>
      <c r="X150" s="50">
        <v>2035</v>
      </c>
      <c r="Y150" s="50">
        <v>2846</v>
      </c>
      <c r="Z150" s="50">
        <v>2179</v>
      </c>
      <c r="AA150" s="50">
        <v>3247</v>
      </c>
      <c r="AB150" s="50">
        <v>2369</v>
      </c>
      <c r="AC150" s="50">
        <v>3543</v>
      </c>
      <c r="AD150" s="50">
        <v>2678</v>
      </c>
      <c r="AE150" s="50">
        <v>4201</v>
      </c>
      <c r="AF150" s="50">
        <v>3314</v>
      </c>
      <c r="AG150" s="50">
        <v>5068</v>
      </c>
      <c r="AH150" s="50">
        <v>3234</v>
      </c>
      <c r="AI150" s="50">
        <v>5153</v>
      </c>
      <c r="AJ150" s="50">
        <v>3664</v>
      </c>
      <c r="AK150" s="50">
        <v>6150</v>
      </c>
      <c r="AL150" s="50">
        <v>3557</v>
      </c>
      <c r="AM150" s="50">
        <v>6038</v>
      </c>
      <c r="AN150" s="50">
        <v>3626</v>
      </c>
      <c r="AO150" s="50">
        <v>6003</v>
      </c>
    </row>
    <row r="151" spans="1:41" x14ac:dyDescent="0.3">
      <c r="A151" s="42" t="s">
        <v>38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701</v>
      </c>
      <c r="S151" s="50">
        <v>706</v>
      </c>
      <c r="T151" s="50">
        <v>738</v>
      </c>
      <c r="U151" s="50">
        <v>1012</v>
      </c>
      <c r="V151" s="50">
        <v>841</v>
      </c>
      <c r="W151" s="50">
        <v>1125</v>
      </c>
      <c r="X151" s="50">
        <v>834</v>
      </c>
      <c r="Y151" s="50">
        <v>870</v>
      </c>
      <c r="Z151" s="50">
        <v>873</v>
      </c>
      <c r="AA151" s="50">
        <v>1130</v>
      </c>
      <c r="AB151" s="50">
        <v>777</v>
      </c>
      <c r="AC151" s="50">
        <v>1218</v>
      </c>
      <c r="AD151" s="50">
        <v>1113</v>
      </c>
      <c r="AE151" s="50">
        <v>1436</v>
      </c>
      <c r="AF151" s="50">
        <v>1221</v>
      </c>
      <c r="AG151" s="50">
        <v>1535</v>
      </c>
      <c r="AH151" s="50">
        <v>1248</v>
      </c>
      <c r="AI151" s="50">
        <v>1728</v>
      </c>
      <c r="AJ151" s="50">
        <v>1223</v>
      </c>
      <c r="AK151" s="50">
        <v>1800</v>
      </c>
      <c r="AL151" s="50">
        <v>1394</v>
      </c>
      <c r="AM151" s="50">
        <v>1889</v>
      </c>
      <c r="AN151" s="50">
        <v>1285</v>
      </c>
      <c r="AO151" s="50">
        <v>1989</v>
      </c>
    </row>
    <row r="152" spans="1:41" x14ac:dyDescent="0.3">
      <c r="A152" s="42" t="s">
        <v>35</v>
      </c>
      <c r="B152" s="50">
        <v>762</v>
      </c>
      <c r="C152" s="50">
        <v>831</v>
      </c>
      <c r="D152" s="50">
        <v>816</v>
      </c>
      <c r="E152" s="50">
        <v>1015</v>
      </c>
      <c r="F152" s="50">
        <v>659</v>
      </c>
      <c r="G152" s="50">
        <v>718</v>
      </c>
      <c r="H152" s="50">
        <v>759</v>
      </c>
      <c r="I152" s="50">
        <v>939</v>
      </c>
      <c r="J152" s="50">
        <v>887</v>
      </c>
      <c r="K152" s="50">
        <v>1001</v>
      </c>
      <c r="L152" s="50">
        <v>437</v>
      </c>
      <c r="M152" s="50">
        <v>653</v>
      </c>
      <c r="N152" s="50">
        <v>875</v>
      </c>
      <c r="O152" s="50">
        <v>1255</v>
      </c>
      <c r="P152" s="50">
        <v>999</v>
      </c>
      <c r="Q152" s="50">
        <v>1394</v>
      </c>
      <c r="R152" s="50">
        <v>739</v>
      </c>
      <c r="S152" s="50">
        <v>1451</v>
      </c>
      <c r="T152" s="50">
        <v>982</v>
      </c>
      <c r="U152" s="50">
        <v>1782</v>
      </c>
      <c r="V152" s="50">
        <v>1227</v>
      </c>
      <c r="W152" s="50">
        <v>2193</v>
      </c>
      <c r="X152" s="50">
        <v>1265</v>
      </c>
      <c r="Y152" s="50">
        <v>2147</v>
      </c>
      <c r="Z152" s="50">
        <v>1399</v>
      </c>
      <c r="AA152" s="50">
        <v>2276</v>
      </c>
      <c r="AB152" s="50">
        <v>1632</v>
      </c>
      <c r="AC152" s="50">
        <v>3097</v>
      </c>
      <c r="AD152" s="50">
        <v>1781</v>
      </c>
      <c r="AE152" s="50">
        <v>3219</v>
      </c>
      <c r="AF152" s="50">
        <v>2108</v>
      </c>
      <c r="AG152" s="50">
        <v>3364</v>
      </c>
      <c r="AH152" s="50">
        <v>2398</v>
      </c>
      <c r="AI152" s="50">
        <v>3909</v>
      </c>
      <c r="AJ152" s="50">
        <v>2904</v>
      </c>
      <c r="AK152" s="50">
        <v>4849</v>
      </c>
      <c r="AL152" s="50">
        <v>3144</v>
      </c>
      <c r="AM152" s="50">
        <v>5202</v>
      </c>
      <c r="AN152" s="50">
        <v>3064</v>
      </c>
      <c r="AO152" s="50">
        <v>5246</v>
      </c>
    </row>
    <row r="153" spans="1:41" x14ac:dyDescent="0.3">
      <c r="A153" s="42" t="s">
        <v>36</v>
      </c>
      <c r="B153" s="50">
        <v>0</v>
      </c>
      <c r="C153" s="50">
        <v>0</v>
      </c>
      <c r="D153" s="50">
        <v>0</v>
      </c>
      <c r="E153" s="50">
        <v>0</v>
      </c>
      <c r="F153" s="50">
        <v>0</v>
      </c>
      <c r="G153" s="50">
        <v>0</v>
      </c>
      <c r="H153" s="50">
        <v>2</v>
      </c>
      <c r="I153" s="50">
        <v>3</v>
      </c>
      <c r="J153" s="50">
        <v>40</v>
      </c>
      <c r="K153" s="50">
        <v>64</v>
      </c>
      <c r="L153" s="50">
        <v>9</v>
      </c>
      <c r="M153" s="50">
        <v>34</v>
      </c>
      <c r="N153" s="50">
        <v>23</v>
      </c>
      <c r="O153" s="50">
        <v>58</v>
      </c>
      <c r="P153" s="50">
        <v>31</v>
      </c>
      <c r="Q153" s="50">
        <v>71</v>
      </c>
      <c r="R153" s="50">
        <v>50</v>
      </c>
      <c r="S153" s="50">
        <v>106</v>
      </c>
      <c r="T153" s="50">
        <v>51</v>
      </c>
      <c r="U153" s="50">
        <v>82</v>
      </c>
      <c r="V153" s="50">
        <v>70</v>
      </c>
      <c r="W153" s="50">
        <v>129</v>
      </c>
      <c r="X153" s="50">
        <v>69</v>
      </c>
      <c r="Y153" s="50">
        <v>141</v>
      </c>
      <c r="Z153" s="50">
        <v>76</v>
      </c>
      <c r="AA153" s="50">
        <v>145</v>
      </c>
      <c r="AB153" s="50">
        <v>42</v>
      </c>
      <c r="AC153" s="50">
        <v>131</v>
      </c>
      <c r="AD153" s="50">
        <v>82</v>
      </c>
      <c r="AE153" s="50">
        <v>129</v>
      </c>
      <c r="AF153" s="50">
        <v>164</v>
      </c>
      <c r="AG153" s="50">
        <v>242</v>
      </c>
      <c r="AH153" s="50">
        <v>160</v>
      </c>
      <c r="AI153" s="50">
        <v>240</v>
      </c>
      <c r="AJ153" s="50">
        <v>149</v>
      </c>
      <c r="AK153" s="50">
        <v>297</v>
      </c>
      <c r="AL153" s="50">
        <v>182</v>
      </c>
      <c r="AM153" s="50">
        <v>371</v>
      </c>
      <c r="AN153" s="50">
        <v>180</v>
      </c>
      <c r="AO153" s="50">
        <v>371</v>
      </c>
    </row>
    <row r="154" spans="1:41" s="55" customFormat="1" x14ac:dyDescent="0.3">
      <c r="A154" s="42" t="s">
        <v>37</v>
      </c>
      <c r="B154" s="50">
        <v>138</v>
      </c>
      <c r="C154" s="50">
        <v>106</v>
      </c>
      <c r="D154" s="50">
        <v>189</v>
      </c>
      <c r="E154" s="50">
        <v>221</v>
      </c>
      <c r="F154" s="50">
        <v>154</v>
      </c>
      <c r="G154" s="50">
        <v>186</v>
      </c>
      <c r="H154" s="50">
        <v>227</v>
      </c>
      <c r="I154" s="50">
        <v>209</v>
      </c>
      <c r="J154" s="50">
        <v>218</v>
      </c>
      <c r="K154" s="50">
        <v>264</v>
      </c>
      <c r="L154" s="50">
        <v>180</v>
      </c>
      <c r="M154" s="50">
        <v>295</v>
      </c>
      <c r="N154" s="50">
        <v>300</v>
      </c>
      <c r="O154" s="50">
        <v>830</v>
      </c>
      <c r="P154" s="50">
        <v>299</v>
      </c>
      <c r="Q154" s="50">
        <v>511</v>
      </c>
      <c r="R154" s="50">
        <v>346</v>
      </c>
      <c r="S154" s="50">
        <v>387</v>
      </c>
      <c r="T154" s="50">
        <v>316</v>
      </c>
      <c r="U154" s="50">
        <v>448</v>
      </c>
      <c r="V154" s="50">
        <v>485</v>
      </c>
      <c r="W154" s="50">
        <v>516</v>
      </c>
      <c r="X154" s="50">
        <v>332</v>
      </c>
      <c r="Y154" s="50">
        <v>404</v>
      </c>
      <c r="Z154" s="50">
        <v>467</v>
      </c>
      <c r="AA154" s="50">
        <v>615</v>
      </c>
      <c r="AB154" s="50">
        <v>443</v>
      </c>
      <c r="AC154" s="50">
        <v>554</v>
      </c>
      <c r="AD154" s="50">
        <v>519</v>
      </c>
      <c r="AE154" s="50">
        <v>690</v>
      </c>
      <c r="AF154" s="50">
        <v>536</v>
      </c>
      <c r="AG154" s="50">
        <v>695</v>
      </c>
      <c r="AH154" s="50">
        <v>621</v>
      </c>
      <c r="AI154" s="50">
        <v>782</v>
      </c>
      <c r="AJ154" s="50">
        <v>531</v>
      </c>
      <c r="AK154" s="50">
        <v>665</v>
      </c>
      <c r="AL154" s="50">
        <v>647</v>
      </c>
      <c r="AM154" s="50">
        <v>852</v>
      </c>
      <c r="AN154" s="50">
        <v>608</v>
      </c>
      <c r="AO154" s="50">
        <v>757</v>
      </c>
    </row>
    <row r="155" spans="1:41" x14ac:dyDescent="0.3">
      <c r="A155" s="42" t="s">
        <v>45</v>
      </c>
      <c r="B155" s="50">
        <v>616</v>
      </c>
      <c r="C155" s="50">
        <v>925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</row>
    <row r="156" spans="1:41" x14ac:dyDescent="0.3">
      <c r="A156" s="41" t="s">
        <v>15</v>
      </c>
      <c r="B156" s="58">
        <v>17238</v>
      </c>
      <c r="C156" s="58">
        <v>18533</v>
      </c>
      <c r="D156" s="58">
        <v>20303.400000000001</v>
      </c>
      <c r="E156" s="58">
        <v>21702.6</v>
      </c>
      <c r="F156" s="58">
        <v>23235</v>
      </c>
      <c r="G156" s="58">
        <v>24351</v>
      </c>
      <c r="H156" s="58">
        <v>25236</v>
      </c>
      <c r="I156" s="58">
        <v>27011</v>
      </c>
      <c r="J156" s="58">
        <v>25097</v>
      </c>
      <c r="K156" s="58">
        <v>28146</v>
      </c>
      <c r="L156" s="58">
        <v>22155</v>
      </c>
      <c r="M156" s="58">
        <v>25779</v>
      </c>
      <c r="N156" s="58">
        <v>33177</v>
      </c>
      <c r="O156" s="58">
        <v>37992</v>
      </c>
      <c r="P156" s="58">
        <v>36270</v>
      </c>
      <c r="Q156" s="58"/>
      <c r="R156" s="58">
        <v>39113</v>
      </c>
      <c r="S156" s="58">
        <v>46676</v>
      </c>
      <c r="T156" s="58">
        <v>42707</v>
      </c>
      <c r="U156" s="58">
        <v>54963</v>
      </c>
      <c r="V156" s="58">
        <v>48787</v>
      </c>
      <c r="W156" s="58">
        <v>59995</v>
      </c>
      <c r="X156" s="58">
        <v>46375</v>
      </c>
      <c r="Y156" s="58">
        <v>55827</v>
      </c>
      <c r="Z156" s="58">
        <v>53206</v>
      </c>
      <c r="AA156" s="58">
        <v>66968</v>
      </c>
      <c r="AB156" s="58">
        <v>58747</v>
      </c>
      <c r="AC156" s="58">
        <v>76476</v>
      </c>
      <c r="AD156" s="58">
        <v>67906</v>
      </c>
      <c r="AE156" s="58">
        <v>88935</v>
      </c>
      <c r="AF156" s="58">
        <v>75179</v>
      </c>
      <c r="AG156" s="58">
        <v>95492</v>
      </c>
      <c r="AH156" s="58">
        <v>82988</v>
      </c>
      <c r="AI156" s="58">
        <v>104586</v>
      </c>
      <c r="AJ156" s="58">
        <v>84888</v>
      </c>
      <c r="AK156" s="58">
        <v>111131</v>
      </c>
      <c r="AL156" s="58">
        <v>88720</v>
      </c>
      <c r="AM156" s="58">
        <v>115598</v>
      </c>
      <c r="AN156" s="58">
        <v>88515</v>
      </c>
      <c r="AO156" s="58">
        <v>116168</v>
      </c>
    </row>
    <row r="157" spans="1:41" x14ac:dyDescent="0.3">
      <c r="C157" s="63"/>
      <c r="E157" s="63"/>
      <c r="G157" s="63"/>
      <c r="I157" s="63"/>
      <c r="K157" s="63"/>
      <c r="M157" s="63"/>
      <c r="O157" s="63"/>
      <c r="Q157" s="63"/>
      <c r="S157" s="63"/>
      <c r="U157" s="63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</row>
    <row r="159" spans="1:41" ht="15.6" x14ac:dyDescent="0.3">
      <c r="A159" s="39" t="s">
        <v>102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</row>
    <row r="160" spans="1:41" x14ac:dyDescent="0.3">
      <c r="A160" s="80" t="s">
        <v>25</v>
      </c>
      <c r="B160" s="79">
        <v>1999</v>
      </c>
      <c r="C160" s="79"/>
      <c r="D160" s="79">
        <v>2000</v>
      </c>
      <c r="E160" s="79"/>
      <c r="F160" s="79">
        <v>2001</v>
      </c>
      <c r="G160" s="79"/>
      <c r="H160" s="79">
        <v>2002</v>
      </c>
      <c r="I160" s="79"/>
      <c r="J160" s="79">
        <v>2003</v>
      </c>
      <c r="K160" s="79"/>
      <c r="L160" s="79">
        <v>2004</v>
      </c>
      <c r="M160" s="79"/>
      <c r="N160" s="79">
        <v>2005</v>
      </c>
      <c r="O160" s="79"/>
      <c r="P160" s="79">
        <v>2006</v>
      </c>
      <c r="Q160" s="79"/>
      <c r="R160" s="79">
        <v>2007</v>
      </c>
      <c r="S160" s="79"/>
      <c r="T160" s="79">
        <v>2008</v>
      </c>
      <c r="U160" s="79"/>
      <c r="V160" s="79">
        <v>2009</v>
      </c>
      <c r="W160" s="79"/>
      <c r="X160" s="79">
        <v>2010</v>
      </c>
      <c r="Y160" s="79"/>
      <c r="Z160" s="79">
        <v>2011</v>
      </c>
      <c r="AA160" s="79"/>
      <c r="AB160" s="79">
        <v>2012</v>
      </c>
      <c r="AC160" s="79"/>
      <c r="AD160" s="79">
        <v>2013</v>
      </c>
      <c r="AE160" s="79"/>
      <c r="AF160" s="79">
        <v>2014</v>
      </c>
      <c r="AG160" s="79"/>
      <c r="AH160" s="79">
        <v>2015</v>
      </c>
      <c r="AI160" s="79"/>
      <c r="AJ160" s="79">
        <v>2016</v>
      </c>
      <c r="AK160" s="79"/>
      <c r="AL160" s="79">
        <v>2017</v>
      </c>
      <c r="AM160" s="79"/>
      <c r="AN160" s="79">
        <v>2018</v>
      </c>
      <c r="AO160" s="79"/>
    </row>
    <row r="161" spans="1:41" x14ac:dyDescent="0.3">
      <c r="A161" s="80"/>
      <c r="B161" s="33" t="s">
        <v>66</v>
      </c>
      <c r="C161" s="33" t="s">
        <v>67</v>
      </c>
      <c r="D161" s="33" t="s">
        <v>66</v>
      </c>
      <c r="E161" s="33" t="s">
        <v>67</v>
      </c>
      <c r="F161" s="33" t="s">
        <v>66</v>
      </c>
      <c r="G161" s="33" t="s">
        <v>67</v>
      </c>
      <c r="H161" s="33" t="s">
        <v>66</v>
      </c>
      <c r="I161" s="33" t="s">
        <v>67</v>
      </c>
      <c r="J161" s="33" t="s">
        <v>66</v>
      </c>
      <c r="K161" s="33" t="s">
        <v>67</v>
      </c>
      <c r="L161" s="33" t="s">
        <v>66</v>
      </c>
      <c r="M161" s="33" t="s">
        <v>67</v>
      </c>
      <c r="N161" s="33" t="s">
        <v>66</v>
      </c>
      <c r="O161" s="33" t="s">
        <v>67</v>
      </c>
      <c r="P161" s="33" t="s">
        <v>66</v>
      </c>
      <c r="Q161" s="33" t="s">
        <v>67</v>
      </c>
      <c r="R161" s="33" t="s">
        <v>66</v>
      </c>
      <c r="S161" s="33" t="s">
        <v>67</v>
      </c>
      <c r="T161" s="33" t="s">
        <v>66</v>
      </c>
      <c r="U161" s="33" t="s">
        <v>67</v>
      </c>
      <c r="V161" s="33" t="s">
        <v>66</v>
      </c>
      <c r="W161" s="33" t="s">
        <v>67</v>
      </c>
      <c r="X161" s="33" t="s">
        <v>66</v>
      </c>
      <c r="Y161" s="33" t="s">
        <v>67</v>
      </c>
      <c r="Z161" s="33" t="s">
        <v>66</v>
      </c>
      <c r="AA161" s="33" t="s">
        <v>67</v>
      </c>
      <c r="AB161" s="33" t="s">
        <v>66</v>
      </c>
      <c r="AC161" s="33" t="s">
        <v>67</v>
      </c>
      <c r="AD161" s="33" t="s">
        <v>66</v>
      </c>
      <c r="AE161" s="33" t="s">
        <v>67</v>
      </c>
      <c r="AF161" s="33" t="s">
        <v>66</v>
      </c>
      <c r="AG161" s="33" t="s">
        <v>67</v>
      </c>
      <c r="AH161" s="33" t="s">
        <v>66</v>
      </c>
      <c r="AI161" s="33" t="s">
        <v>67</v>
      </c>
      <c r="AJ161" s="61" t="s">
        <v>66</v>
      </c>
      <c r="AK161" s="61" t="s">
        <v>67</v>
      </c>
      <c r="AL161" s="61" t="s">
        <v>66</v>
      </c>
      <c r="AM161" s="61" t="s">
        <v>67</v>
      </c>
      <c r="AN161" s="75" t="s">
        <v>66</v>
      </c>
      <c r="AO161" s="75" t="s">
        <v>67</v>
      </c>
    </row>
    <row r="162" spans="1:41" x14ac:dyDescent="0.3">
      <c r="A162" s="42" t="s">
        <v>39</v>
      </c>
      <c r="B162" s="49">
        <v>0</v>
      </c>
      <c r="C162" s="49">
        <v>0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f>R139/SUM($R$139:$S$154)</f>
        <v>8.252806303838487E-3</v>
      </c>
      <c r="S162" s="49">
        <f>S139/SUM($R$139:$S$155)</f>
        <v>1.1749758127498863E-2</v>
      </c>
      <c r="T162" s="49">
        <f>T139/SUM($T$139:$U$154)</f>
        <v>7.0543667451622811E-3</v>
      </c>
      <c r="U162" s="49">
        <f>U139/SUM($T$139:$U$154)</f>
        <v>9.0304085184805972E-3</v>
      </c>
      <c r="V162" s="49">
        <f>V139/SUM($V$156:$W$156)</f>
        <v>7.1794966078946882E-3</v>
      </c>
      <c r="W162" s="49">
        <f>W139/SUM($V$156:$W$156)</f>
        <v>8.3653545623356799E-3</v>
      </c>
      <c r="X162" s="49">
        <f>X139/SUM($X$156:$Y$156)</f>
        <v>7.3481927946615526E-3</v>
      </c>
      <c r="Y162" s="49">
        <f>Y139/SUM($X$156:$Y$156)</f>
        <v>8.4636308487113752E-3</v>
      </c>
      <c r="Z162" s="49">
        <f>Z139/SUM($Z$156:$AA$156)</f>
        <v>6.8400818812721555E-3</v>
      </c>
      <c r="AA162" s="49">
        <f>AA139/SUM($Z$156:$AA$156)</f>
        <v>8.6541181952835052E-3</v>
      </c>
      <c r="AB162" s="49">
        <f>AB139/SUM($AB$156:$AC$156)</f>
        <v>6.3228888576647461E-3</v>
      </c>
      <c r="AC162" s="49">
        <f>AC139/SUM($AB$156:$AC$156)</f>
        <v>7.3212397299276012E-3</v>
      </c>
      <c r="AD162" s="49">
        <f>AD139/SUM($AD$156:$AE$156)</f>
        <v>5.8339337290631912E-3</v>
      </c>
      <c r="AE162" s="49">
        <f>AE139/SUM($AD$156:$AE$156)</f>
        <v>7.6191812089950973E-3</v>
      </c>
      <c r="AF162" s="49">
        <f>AF139/SUM($AF$156:$AG$156)</f>
        <v>6.6033479618681553E-3</v>
      </c>
      <c r="AG162" s="49">
        <f>AG139/SUM($AF$156:$AG$156)</f>
        <v>8.4431449982715276E-3</v>
      </c>
      <c r="AH162" s="49">
        <f>AH139/SUM($AH$156:$AI$156)</f>
        <v>5.9336581829038141E-3</v>
      </c>
      <c r="AI162" s="49">
        <f>AI139/SUM($AH$156:$AI$156)</f>
        <v>7.0052352671478987E-3</v>
      </c>
      <c r="AJ162" s="49">
        <f>AJ139/SUM($AJ$156:$AK$156)</f>
        <v>5.1525617414638373E-3</v>
      </c>
      <c r="AK162" s="49">
        <f>AK139/SUM($AJ$156:$AK$156)</f>
        <v>7.361531280131008E-3</v>
      </c>
      <c r="AL162" s="49">
        <f>AL139/SUM($AL$156:$AM$156)</f>
        <v>5.2124629254397554E-3</v>
      </c>
      <c r="AM162" s="49">
        <f>AM139/SUM($AL$156:$AM$156)</f>
        <v>7.5372703334997404E-3</v>
      </c>
      <c r="AN162" s="49">
        <f>AN139/SUM($AN$156:$AO$156)</f>
        <v>5.9995212108479943E-3</v>
      </c>
      <c r="AO162" s="49">
        <f>AO139/SUM($AN$156:$AO$156)</f>
        <v>8.603547925328435E-3</v>
      </c>
    </row>
    <row r="163" spans="1:41" x14ac:dyDescent="0.3">
      <c r="A163" s="42" t="s">
        <v>26</v>
      </c>
      <c r="B163" s="49">
        <v>9.9521959128903298E-3</v>
      </c>
      <c r="C163" s="49">
        <v>1.1294065024740712E-2</v>
      </c>
      <c r="D163" s="49">
        <v>9.0463267152311577E-3</v>
      </c>
      <c r="E163" s="49">
        <v>9.4272246821882587E-3</v>
      </c>
      <c r="F163" s="49">
        <v>7.6913377884251666E-3</v>
      </c>
      <c r="G163" s="49">
        <v>8.5949649056445178E-3</v>
      </c>
      <c r="H163" s="49">
        <v>6.2204528489674046E-3</v>
      </c>
      <c r="I163" s="49">
        <v>5.4165789423316173E-3</v>
      </c>
      <c r="J163" s="49">
        <v>6.9304885149221495E-3</v>
      </c>
      <c r="K163" s="49">
        <v>6.8929248915350376E-3</v>
      </c>
      <c r="L163" s="49">
        <v>8.4908415738306833E-3</v>
      </c>
      <c r="M163" s="49">
        <v>1.1536696290733091E-2</v>
      </c>
      <c r="N163" s="49">
        <v>8.8662198429091312E-3</v>
      </c>
      <c r="O163" s="49">
        <v>1.292697663308463E-2</v>
      </c>
      <c r="P163" s="49">
        <v>1.1064346209460856E-2</v>
      </c>
      <c r="Q163" s="49">
        <v>1.53635612476761E-2</v>
      </c>
      <c r="R163" s="49">
        <f t="shared" ref="R163:R177" si="15">R140/SUM($R$139:$S$154)</f>
        <v>5.070580144307545E-3</v>
      </c>
      <c r="S163" s="49">
        <f t="shared" ref="S163:S177" si="16">S140/SUM($R$139:$S$155)</f>
        <v>7.157094732424903E-3</v>
      </c>
      <c r="T163" s="49">
        <f t="shared" ref="T163:U177" si="17">T140/SUM($T$139:$U$154)</f>
        <v>5.8155011774342173E-3</v>
      </c>
      <c r="U163" s="49">
        <f t="shared" si="17"/>
        <v>8.907545817548889E-3</v>
      </c>
      <c r="V163" s="49">
        <f t="shared" ref="V163:W177" si="18">V140/SUM($V$156:$W$156)</f>
        <v>5.396113327572576E-3</v>
      </c>
      <c r="W163" s="49">
        <f t="shared" si="18"/>
        <v>7.0599915427184646E-3</v>
      </c>
      <c r="X163" s="49">
        <f t="shared" ref="X163:Y177" si="19">X140/SUM($X$156:$Y$156)</f>
        <v>5.9294338662648476E-3</v>
      </c>
      <c r="Y163" s="49">
        <f t="shared" si="19"/>
        <v>6.5458601592923819E-3</v>
      </c>
      <c r="Z163" s="49">
        <f t="shared" ref="Z163:AA177" si="20">Z140/SUM($Z$156:$AA$156)</f>
        <v>5.4753940120159106E-3</v>
      </c>
      <c r="AA163" s="49">
        <f t="shared" si="20"/>
        <v>6.6320501938855331E-3</v>
      </c>
      <c r="AB163" s="49">
        <f t="shared" ref="AB163:AC177" si="21">AB140/SUM($AB$156:$AC$156)</f>
        <v>4.9621735947287075E-3</v>
      </c>
      <c r="AC163" s="49">
        <f t="shared" si="21"/>
        <v>6.4560023072997939E-3</v>
      </c>
      <c r="AD163" s="49">
        <f t="shared" ref="AD163:AE177" si="22">AD140/SUM($AD$156:$AE$156)</f>
        <v>5.3684942075095162E-3</v>
      </c>
      <c r="AE163" s="49">
        <f t="shared" si="22"/>
        <v>6.4332668116117596E-3</v>
      </c>
      <c r="AF163" s="49">
        <f t="shared" ref="AF163:AG177" si="23">AF140/SUM($AF$156:$AG$156)</f>
        <v>5.4490803944431095E-3</v>
      </c>
      <c r="AG163" s="49">
        <f t="shared" si="23"/>
        <v>7.0486491553925388E-3</v>
      </c>
      <c r="AH163" s="49">
        <f t="shared" ref="AH163:AI177" si="24">AH140/SUM($AH$156:$AI$156)</f>
        <v>5.4325226310682718E-3</v>
      </c>
      <c r="AI163" s="49">
        <f t="shared" si="24"/>
        <v>7.7409449070766738E-3</v>
      </c>
      <c r="AJ163" s="49">
        <f t="shared" ref="AJ163:AK177" si="25">AJ140/SUM($AJ$156:$AK$156)</f>
        <v>5.4025375091190141E-3</v>
      </c>
      <c r="AK163" s="49">
        <f t="shared" si="25"/>
        <v>7.2390941694427582E-3</v>
      </c>
      <c r="AL163" s="49">
        <f t="shared" ref="AL163:AM177" si="26">AL140/SUM($AL$156:$AM$156)</f>
        <v>6.1228085631221917E-3</v>
      </c>
      <c r="AM163" s="49">
        <f t="shared" si="26"/>
        <v>7.4247007116357835E-3</v>
      </c>
      <c r="AN163" s="49">
        <f t="shared" ref="AN163:AO177" si="27">AN140/SUM($AN$156:$AO$156)</f>
        <v>6.6688489029377131E-3</v>
      </c>
      <c r="AO163" s="49">
        <f t="shared" si="27"/>
        <v>8.5791199073689556E-3</v>
      </c>
    </row>
    <row r="164" spans="1:41" x14ac:dyDescent="0.3">
      <c r="A164" s="42" t="s">
        <v>27</v>
      </c>
      <c r="B164" s="49">
        <v>1.2132733219647199E-2</v>
      </c>
      <c r="C164" s="49">
        <v>1.0147885158368512E-2</v>
      </c>
      <c r="D164" s="49">
        <v>9.5938675427319903E-3</v>
      </c>
      <c r="E164" s="49">
        <v>1.102223491882112E-2</v>
      </c>
      <c r="F164" s="49">
        <v>1.1789181692094313E-2</v>
      </c>
      <c r="G164" s="49">
        <v>1.2335560879250199E-2</v>
      </c>
      <c r="H164" s="49">
        <v>1.5694681034317759E-2</v>
      </c>
      <c r="I164" s="49">
        <v>1.431661148008498E-2</v>
      </c>
      <c r="J164" s="49">
        <v>1.8068102849200834E-2</v>
      </c>
      <c r="K164" s="49">
        <v>1.4311740510489642E-2</v>
      </c>
      <c r="L164" s="49">
        <v>1.2684107314223723E-2</v>
      </c>
      <c r="M164" s="49">
        <v>1.1119455918554679E-2</v>
      </c>
      <c r="N164" s="49">
        <v>1.0819317399429526E-2</v>
      </c>
      <c r="O164" s="49">
        <v>1.2842670263738426E-2</v>
      </c>
      <c r="P164" s="49">
        <v>1.2678165668250361E-2</v>
      </c>
      <c r="Q164" s="49">
        <v>1.2290848998140881E-2</v>
      </c>
      <c r="R164" s="49">
        <f t="shared" si="15"/>
        <v>1.7286598514961126E-2</v>
      </c>
      <c r="S164" s="49">
        <f t="shared" si="16"/>
        <v>1.9769434309759991E-2</v>
      </c>
      <c r="T164" s="49">
        <f t="shared" si="17"/>
        <v>1.512235077301116E-2</v>
      </c>
      <c r="U164" s="49">
        <f t="shared" si="17"/>
        <v>1.8879901709839254E-2</v>
      </c>
      <c r="V164" s="49">
        <f t="shared" si="18"/>
        <v>1.5857402879152802E-2</v>
      </c>
      <c r="W164" s="49">
        <f t="shared" si="18"/>
        <v>2.0132007133533122E-2</v>
      </c>
      <c r="X164" s="49">
        <f t="shared" si="19"/>
        <v>1.6486957202403084E-2</v>
      </c>
      <c r="Y164" s="49">
        <f t="shared" si="19"/>
        <v>1.9911547719222714E-2</v>
      </c>
      <c r="Z164" s="49">
        <f t="shared" si="20"/>
        <v>1.6226471616156573E-2</v>
      </c>
      <c r="AA164" s="49">
        <f t="shared" si="20"/>
        <v>1.7491304275467238E-2</v>
      </c>
      <c r="AB164" s="49">
        <f t="shared" si="21"/>
        <v>1.5145352491809825E-2</v>
      </c>
      <c r="AC164" s="49">
        <f t="shared" si="21"/>
        <v>1.7674508034875722E-2</v>
      </c>
      <c r="AD164" s="49">
        <f t="shared" si="22"/>
        <v>1.5410511282126485E-2</v>
      </c>
      <c r="AE164" s="49">
        <f t="shared" si="22"/>
        <v>1.833704197244343E-2</v>
      </c>
      <c r="AF164" s="49">
        <f t="shared" si="23"/>
        <v>1.6634343268627946E-2</v>
      </c>
      <c r="AG164" s="49">
        <f t="shared" si="23"/>
        <v>1.7331591190067441E-2</v>
      </c>
      <c r="AH164" s="49">
        <f t="shared" si="24"/>
        <v>1.6281574205380275E-2</v>
      </c>
      <c r="AI164" s="49">
        <f t="shared" si="24"/>
        <v>2.1932677236717241E-2</v>
      </c>
      <c r="AJ164" s="49">
        <f t="shared" si="25"/>
        <v>1.5733168723440074E-2</v>
      </c>
      <c r="AK164" s="49">
        <f t="shared" si="25"/>
        <v>1.8840010407154408E-2</v>
      </c>
      <c r="AL164" s="49">
        <f t="shared" si="26"/>
        <v>1.4766197789719946E-2</v>
      </c>
      <c r="AM164" s="49">
        <f t="shared" si="26"/>
        <v>1.7839837899744516E-2</v>
      </c>
      <c r="AN164" s="49">
        <f t="shared" si="27"/>
        <v>1.666479385195644E-2</v>
      </c>
      <c r="AO164" s="49">
        <f t="shared" si="27"/>
        <v>1.8071847686422417E-2</v>
      </c>
    </row>
    <row r="165" spans="1:41" x14ac:dyDescent="0.3">
      <c r="A165" s="42" t="s">
        <v>28</v>
      </c>
      <c r="B165" s="49">
        <v>5.59112129937659E-4</v>
      </c>
      <c r="C165" s="49">
        <v>1.70529199630986E-3</v>
      </c>
      <c r="D165" s="49">
        <v>4.4993572346807599E-3</v>
      </c>
      <c r="E165" s="49">
        <v>3.4756939484835501E-3</v>
      </c>
      <c r="F165" s="49">
        <v>9.5406211911066279E-3</v>
      </c>
      <c r="G165" s="49">
        <v>5.3587189509519606E-3</v>
      </c>
      <c r="H165" s="49">
        <v>8.2684173253966733E-3</v>
      </c>
      <c r="I165" s="49">
        <v>4.7849637299749266E-3</v>
      </c>
      <c r="J165" s="49">
        <v>7.3249065604868244E-3</v>
      </c>
      <c r="K165" s="49">
        <v>3.8690532088725277E-3</v>
      </c>
      <c r="L165" s="49">
        <v>5.0903325405766264E-3</v>
      </c>
      <c r="M165" s="49">
        <v>3.6091292193432636E-3</v>
      </c>
      <c r="N165" s="49">
        <v>4.2153184673102053E-3</v>
      </c>
      <c r="O165" s="49">
        <v>3.611122820329076E-3</v>
      </c>
      <c r="P165" s="49">
        <v>4.2475728155339804E-3</v>
      </c>
      <c r="Q165" s="49">
        <v>3.7182400330510227E-3</v>
      </c>
      <c r="R165" s="49">
        <f t="shared" si="15"/>
        <v>3.7184254391588664E-3</v>
      </c>
      <c r="S165" s="49">
        <f t="shared" si="16"/>
        <v>3.6601429087645271E-3</v>
      </c>
      <c r="T165" s="49">
        <f t="shared" si="17"/>
        <v>3.4811098597317498E-3</v>
      </c>
      <c r="U165" s="49">
        <f t="shared" si="17"/>
        <v>4.0135148971024879E-3</v>
      </c>
      <c r="V165" s="49">
        <f t="shared" si="18"/>
        <v>3.8609328749241601E-3</v>
      </c>
      <c r="W165" s="49">
        <f t="shared" si="18"/>
        <v>4.596348660624E-3</v>
      </c>
      <c r="X165" s="49">
        <f t="shared" si="19"/>
        <v>4.9118412555527293E-3</v>
      </c>
      <c r="Y165" s="49">
        <f t="shared" si="19"/>
        <v>5.3032230289035438E-3</v>
      </c>
      <c r="Z165" s="49">
        <f t="shared" si="20"/>
        <v>2.9457286933945778E-3</v>
      </c>
      <c r="AA165" s="49">
        <f t="shared" si="20"/>
        <v>3.9609233278412965E-3</v>
      </c>
      <c r="AB165" s="49">
        <f t="shared" si="21"/>
        <v>3.5275064153287533E-3</v>
      </c>
      <c r="AC165" s="49">
        <f t="shared" si="21"/>
        <v>4.2670255799679051E-3</v>
      </c>
      <c r="AD165" s="49">
        <f t="shared" si="22"/>
        <v>3.2708284185895271E-3</v>
      </c>
      <c r="AE165" s="49">
        <f t="shared" si="22"/>
        <v>4.2335868809813756E-3</v>
      </c>
      <c r="AF165" s="49">
        <f t="shared" si="23"/>
        <v>4.2948128270180637E-3</v>
      </c>
      <c r="AG165" s="49">
        <f t="shared" si="23"/>
        <v>3.7206086564208329E-3</v>
      </c>
      <c r="AH165" s="49">
        <f t="shared" si="24"/>
        <v>4.2756458784266472E-3</v>
      </c>
      <c r="AI165" s="49">
        <f t="shared" si="24"/>
        <v>4.1317026880058E-3</v>
      </c>
      <c r="AJ165" s="49">
        <f t="shared" si="25"/>
        <v>4.8056565945137969E-3</v>
      </c>
      <c r="AK165" s="49">
        <f t="shared" si="25"/>
        <v>4.9536014365954319E-3</v>
      </c>
      <c r="AL165" s="49">
        <f t="shared" si="26"/>
        <v>4.6398261533491907E-3</v>
      </c>
      <c r="AM165" s="49">
        <f t="shared" si="26"/>
        <v>5.236934582366703E-3</v>
      </c>
      <c r="AN165" s="49">
        <f t="shared" si="27"/>
        <v>3.962224513027462E-3</v>
      </c>
      <c r="AO165" s="49">
        <f t="shared" si="27"/>
        <v>4.9784300601417803E-3</v>
      </c>
    </row>
    <row r="166" spans="1:41" x14ac:dyDescent="0.3">
      <c r="A166" s="42" t="s">
        <v>29</v>
      </c>
      <c r="B166" s="49">
        <v>6.1781890358111316E-3</v>
      </c>
      <c r="C166" s="49">
        <v>9.532861815437086E-3</v>
      </c>
      <c r="D166" s="49">
        <v>6.4038470694662668E-3</v>
      </c>
      <c r="E166" s="49">
        <v>8.8082654858829684E-3</v>
      </c>
      <c r="F166" s="49">
        <v>6.5355356617492538E-3</v>
      </c>
      <c r="G166" s="49">
        <v>1.0717437901903921E-2</v>
      </c>
      <c r="H166" s="49">
        <v>9.3019694910712585E-3</v>
      </c>
      <c r="I166" s="49">
        <v>1.1790150630658219E-2</v>
      </c>
      <c r="J166" s="49">
        <v>1.2527468399601826E-2</v>
      </c>
      <c r="K166" s="49">
        <v>1.4236613263715418E-2</v>
      </c>
      <c r="L166" s="49">
        <v>1.5020653398422831E-2</v>
      </c>
      <c r="M166" s="49">
        <v>1.9526849417949681E-2</v>
      </c>
      <c r="N166" s="49">
        <v>9.6530792901403702E-3</v>
      </c>
      <c r="O166" s="49">
        <v>1.0720959968525623E-2</v>
      </c>
      <c r="P166" s="49">
        <v>1.0573745093988845E-2</v>
      </c>
      <c r="Q166" s="49">
        <v>1.0573745093988845E-2</v>
      </c>
      <c r="R166" s="49">
        <f t="shared" si="15"/>
        <v>1.4617258622900371E-2</v>
      </c>
      <c r="S166" s="49">
        <f t="shared" si="16"/>
        <v>1.8883539847766032E-2</v>
      </c>
      <c r="T166" s="49">
        <f t="shared" si="17"/>
        <v>1.7047199754274597E-2</v>
      </c>
      <c r="U166" s="49">
        <f t="shared" si="17"/>
        <v>2.3169857684038089E-2</v>
      </c>
      <c r="V166" s="49">
        <f t="shared" si="18"/>
        <v>1.4285451637219393E-2</v>
      </c>
      <c r="W166" s="49">
        <f t="shared" si="18"/>
        <v>1.816476990678605E-2</v>
      </c>
      <c r="X166" s="49">
        <f t="shared" si="19"/>
        <v>1.4931214653333594E-2</v>
      </c>
      <c r="Y166" s="49">
        <f t="shared" si="19"/>
        <v>1.5978160897047025E-2</v>
      </c>
      <c r="Z166" s="49">
        <f t="shared" si="20"/>
        <v>1.2673290395593057E-2</v>
      </c>
      <c r="AA166" s="49">
        <f t="shared" si="20"/>
        <v>1.5843693311365186E-2</v>
      </c>
      <c r="AB166" s="49">
        <f t="shared" si="21"/>
        <v>1.3629338204299565E-2</v>
      </c>
      <c r="AC166" s="49">
        <f t="shared" si="21"/>
        <v>1.8458398349393224E-2</v>
      </c>
      <c r="AD166" s="49">
        <f t="shared" si="22"/>
        <v>1.6379645628375232E-2</v>
      </c>
      <c r="AE166" s="49">
        <f t="shared" si="22"/>
        <v>2.1161558521049981E-2</v>
      </c>
      <c r="AF166" s="49">
        <f t="shared" si="23"/>
        <v>1.4214482835396757E-2</v>
      </c>
      <c r="AG166" s="49">
        <f t="shared" si="23"/>
        <v>1.9599111741303445E-2</v>
      </c>
      <c r="AH166" s="49">
        <f t="shared" si="24"/>
        <v>1.4015801763570644E-2</v>
      </c>
      <c r="AI166" s="49">
        <f t="shared" si="24"/>
        <v>1.8456715749517523E-2</v>
      </c>
      <c r="AJ166" s="49">
        <f t="shared" si="25"/>
        <v>1.492202286513042E-2</v>
      </c>
      <c r="AK166" s="49">
        <f t="shared" si="25"/>
        <v>1.98654212091685E-2</v>
      </c>
      <c r="AL166" s="49">
        <f t="shared" si="26"/>
        <v>1.5407355201205963E-2</v>
      </c>
      <c r="AM166" s="49">
        <f t="shared" si="26"/>
        <v>1.9949294726847366E-2</v>
      </c>
      <c r="AN166" s="49">
        <f t="shared" si="27"/>
        <v>1.5946610123947762E-2</v>
      </c>
      <c r="AO166" s="49">
        <f t="shared" si="27"/>
        <v>2.2249038757493296E-2</v>
      </c>
    </row>
    <row r="167" spans="1:41" x14ac:dyDescent="0.3">
      <c r="A167" s="42" t="s">
        <v>30</v>
      </c>
      <c r="B167" s="49">
        <v>5.9741131083838862E-2</v>
      </c>
      <c r="C167" s="49">
        <v>6.4633362220793383E-2</v>
      </c>
      <c r="D167" s="49">
        <v>5.6491929724325096E-2</v>
      </c>
      <c r="E167" s="49">
        <v>4.7017092796267201E-2</v>
      </c>
      <c r="F167" s="49">
        <v>4.7513974698440715E-2</v>
      </c>
      <c r="G167" s="49">
        <v>4.2932795359979826E-2</v>
      </c>
      <c r="H167" s="49">
        <v>5.1811587268168507E-2</v>
      </c>
      <c r="I167" s="49">
        <v>5.9352690106608992E-2</v>
      </c>
      <c r="J167" s="49">
        <v>5.8711943354055933E-2</v>
      </c>
      <c r="K167" s="49">
        <v>6.5604868245590975E-2</v>
      </c>
      <c r="L167" s="49">
        <v>5.6556932448783744E-2</v>
      </c>
      <c r="M167" s="49">
        <v>7.0534484916760551E-2</v>
      </c>
      <c r="N167" s="49">
        <v>5.1286374685607497E-2</v>
      </c>
      <c r="O167" s="49">
        <v>6.9089069679214271E-2</v>
      </c>
      <c r="P167" s="49">
        <v>4.6826585416236313E-2</v>
      </c>
      <c r="Q167" s="49">
        <v>5.8910865523652135E-2</v>
      </c>
      <c r="R167" s="49">
        <f t="shared" si="15"/>
        <v>5.2349368800195827E-2</v>
      </c>
      <c r="S167" s="49">
        <f t="shared" si="16"/>
        <v>6.3073354392754313E-2</v>
      </c>
      <c r="T167" s="49">
        <f t="shared" si="17"/>
        <v>4.7680966519913999E-2</v>
      </c>
      <c r="U167" s="49">
        <f t="shared" si="17"/>
        <v>6.2045663970512949E-2</v>
      </c>
      <c r="V167" s="49">
        <f t="shared" si="18"/>
        <v>5.1442334209703809E-2</v>
      </c>
      <c r="W167" s="49">
        <f t="shared" si="18"/>
        <v>6.1922009155926529E-2</v>
      </c>
      <c r="X167" s="49">
        <f t="shared" si="19"/>
        <v>5.1858084968982997E-2</v>
      </c>
      <c r="Y167" s="49">
        <f t="shared" si="19"/>
        <v>5.8638774192285865E-2</v>
      </c>
      <c r="Z167" s="49">
        <f t="shared" si="20"/>
        <v>4.8912410338342739E-2</v>
      </c>
      <c r="AA167" s="49">
        <f t="shared" si="20"/>
        <v>5.5461247857273618E-2</v>
      </c>
      <c r="AB167" s="49">
        <f t="shared" si="21"/>
        <v>5.1529695392056082E-2</v>
      </c>
      <c r="AC167" s="49">
        <f t="shared" si="21"/>
        <v>6.5772834503006139E-2</v>
      </c>
      <c r="AD167" s="49">
        <f t="shared" si="22"/>
        <v>5.006981592823305E-2</v>
      </c>
      <c r="AE167" s="49">
        <f t="shared" si="22"/>
        <v>6.0934322020390078E-2</v>
      </c>
      <c r="AF167" s="49">
        <f t="shared" si="23"/>
        <v>4.9633505399276974E-2</v>
      </c>
      <c r="AG167" s="49">
        <f t="shared" si="23"/>
        <v>6.1849992090044589E-2</v>
      </c>
      <c r="AH167" s="49">
        <f t="shared" si="24"/>
        <v>4.9788350197788607E-2</v>
      </c>
      <c r="AI167" s="49">
        <f t="shared" si="24"/>
        <v>6.139443632912877E-2</v>
      </c>
      <c r="AJ167" s="49">
        <f t="shared" si="25"/>
        <v>4.6898514939878275E-2</v>
      </c>
      <c r="AK167" s="49">
        <f t="shared" si="25"/>
        <v>6.2657191394711736E-2</v>
      </c>
      <c r="AL167" s="49">
        <f t="shared" si="26"/>
        <v>4.9256551062559342E-2</v>
      </c>
      <c r="AM167" s="49">
        <f t="shared" si="26"/>
        <v>6.396891120704E-2</v>
      </c>
      <c r="AN167" s="49">
        <f t="shared" si="27"/>
        <v>4.5470312629773843E-2</v>
      </c>
      <c r="AO167" s="49">
        <f t="shared" si="27"/>
        <v>5.9316113209206434E-2</v>
      </c>
    </row>
    <row r="168" spans="1:41" x14ac:dyDescent="0.3">
      <c r="A168" s="42" t="s">
        <v>40</v>
      </c>
      <c r="B168" s="49">
        <v>0.26901680131950462</v>
      </c>
      <c r="C168" s="49">
        <v>0.27273489698359005</v>
      </c>
      <c r="D168" s="49">
        <v>0.31191734514117031</v>
      </c>
      <c r="E168" s="49">
        <v>0.33499023948959672</v>
      </c>
      <c r="F168" s="49">
        <v>0.31334846383390075</v>
      </c>
      <c r="G168" s="49">
        <v>0.32095574328584037</v>
      </c>
      <c r="H168" s="49">
        <v>0.29255268245066701</v>
      </c>
      <c r="I168" s="49">
        <v>0.30340498019025014</v>
      </c>
      <c r="J168" s="49">
        <v>0.25432451214244128</v>
      </c>
      <c r="K168" s="49">
        <v>0.29147493567229493</v>
      </c>
      <c r="L168" s="49">
        <v>0.25722868944799099</v>
      </c>
      <c r="M168" s="49">
        <v>0.2816789752576459</v>
      </c>
      <c r="N168" s="49">
        <v>0.28086666947687899</v>
      </c>
      <c r="O168" s="49">
        <v>0.28097907796934057</v>
      </c>
      <c r="P168" s="49">
        <v>0.28299938029332783</v>
      </c>
      <c r="Q168" s="49">
        <v>0.28673053088204914</v>
      </c>
      <c r="R168" s="49">
        <f t="shared" si="15"/>
        <v>0.22888715336465049</v>
      </c>
      <c r="S168" s="49">
        <f t="shared" si="16"/>
        <v>0.25195537889473008</v>
      </c>
      <c r="T168" s="49">
        <f t="shared" si="17"/>
        <v>0.20955257499744037</v>
      </c>
      <c r="U168" s="49">
        <f t="shared" si="17"/>
        <v>0.24999488072079451</v>
      </c>
      <c r="V168" s="49">
        <f t="shared" si="18"/>
        <v>0.21878619624570242</v>
      </c>
      <c r="W168" s="49">
        <f t="shared" si="18"/>
        <v>0.25377360225037232</v>
      </c>
      <c r="X168" s="49">
        <f t="shared" si="19"/>
        <v>0.2258566368564216</v>
      </c>
      <c r="Y168" s="49">
        <f t="shared" si="19"/>
        <v>0.26151151640868087</v>
      </c>
      <c r="Z168" s="49">
        <f t="shared" si="20"/>
        <v>0.21958160667032803</v>
      </c>
      <c r="AA168" s="49">
        <f t="shared" si="20"/>
        <v>0.26838584053122971</v>
      </c>
      <c r="AB168" s="49">
        <f t="shared" si="21"/>
        <v>0.21219023390991176</v>
      </c>
      <c r="AC168" s="49">
        <f t="shared" si="21"/>
        <v>0.26250711787195963</v>
      </c>
      <c r="AD168" s="49">
        <f t="shared" si="22"/>
        <v>0.21053168495482685</v>
      </c>
      <c r="AE168" s="49">
        <f t="shared" si="22"/>
        <v>0.25793638143087588</v>
      </c>
      <c r="AF168" s="49">
        <f t="shared" si="23"/>
        <v>0.21079738209772017</v>
      </c>
      <c r="AG168" s="49">
        <f t="shared" si="23"/>
        <v>0.25114401392152153</v>
      </c>
      <c r="AH168" s="49">
        <f t="shared" si="24"/>
        <v>0.21098872978131297</v>
      </c>
      <c r="AI168" s="49">
        <f t="shared" si="24"/>
        <v>0.24592960644865494</v>
      </c>
      <c r="AJ168" s="49">
        <f t="shared" si="25"/>
        <v>0.20453629495099965</v>
      </c>
      <c r="AK168" s="49">
        <f t="shared" si="25"/>
        <v>0.24365495181589539</v>
      </c>
      <c r="AL168" s="49">
        <f t="shared" si="26"/>
        <v>0.20583110641255298</v>
      </c>
      <c r="AM168" s="49">
        <f t="shared" si="26"/>
        <v>0.24739376853728012</v>
      </c>
      <c r="AN168" s="49">
        <f t="shared" si="27"/>
        <v>0.20523443568835711</v>
      </c>
      <c r="AO168" s="49">
        <f t="shared" si="27"/>
        <v>0.2453745547993727</v>
      </c>
    </row>
    <row r="169" spans="1:41" x14ac:dyDescent="0.3">
      <c r="A169" s="42" t="s">
        <v>31</v>
      </c>
      <c r="B169" s="49">
        <v>5.5911212993765902E-5</v>
      </c>
      <c r="C169" s="49">
        <v>5.59112129937659E-4</v>
      </c>
      <c r="D169" s="49">
        <v>4.5231633576155785E-4</v>
      </c>
      <c r="E169" s="49">
        <v>8.3321430271865926E-4</v>
      </c>
      <c r="F169" s="49">
        <v>0</v>
      </c>
      <c r="G169" s="49">
        <v>0</v>
      </c>
      <c r="H169" s="49">
        <v>4.497865906176431E-3</v>
      </c>
      <c r="I169" s="49">
        <v>3.2920550462227495E-3</v>
      </c>
      <c r="J169" s="49">
        <v>3.4558533516142968E-3</v>
      </c>
      <c r="K169" s="49">
        <v>3.4934169750014087E-3</v>
      </c>
      <c r="L169" s="49">
        <v>3.5882672007343432E-3</v>
      </c>
      <c r="M169" s="49">
        <v>5.0903325405766264E-3</v>
      </c>
      <c r="N169" s="49">
        <v>2.8242633730978374E-3</v>
      </c>
      <c r="O169" s="49">
        <v>2.1076592336551027E-3</v>
      </c>
      <c r="P169" s="49">
        <v>1.8591200165255113E-3</v>
      </c>
      <c r="Q169" s="49">
        <v>2.6853955794257384E-3</v>
      </c>
      <c r="R169" s="49">
        <f t="shared" si="15"/>
        <v>9.0454487172015059E-3</v>
      </c>
      <c r="S169" s="49">
        <f t="shared" si="16"/>
        <v>1.025772534940377E-2</v>
      </c>
      <c r="T169" s="49">
        <f t="shared" si="17"/>
        <v>1.0668577864236715E-2</v>
      </c>
      <c r="U169" s="49">
        <f t="shared" si="17"/>
        <v>1.2409132794102591E-2</v>
      </c>
      <c r="V169" s="49">
        <f t="shared" si="18"/>
        <v>1.0635950800683937E-2</v>
      </c>
      <c r="W169" s="49">
        <f t="shared" si="18"/>
        <v>1.1343788494420033E-2</v>
      </c>
      <c r="X169" s="49">
        <f t="shared" si="19"/>
        <v>1.0097649752451029E-2</v>
      </c>
      <c r="Y169" s="49">
        <f t="shared" si="19"/>
        <v>1.2592708557562475E-2</v>
      </c>
      <c r="Z169" s="49">
        <f t="shared" si="20"/>
        <v>1.2365403498260855E-2</v>
      </c>
      <c r="AA169" s="49">
        <f t="shared" si="20"/>
        <v>1.4628788257027311E-2</v>
      </c>
      <c r="AB169" s="49">
        <f t="shared" si="21"/>
        <v>1.2749310398378974E-2</v>
      </c>
      <c r="AC169" s="49">
        <f t="shared" si="21"/>
        <v>1.5041819808760345E-2</v>
      </c>
      <c r="AD169" s="49">
        <f t="shared" si="22"/>
        <v>1.2592370617376834E-2</v>
      </c>
      <c r="AE169" s="49">
        <f t="shared" si="22"/>
        <v>1.6857836917642709E-2</v>
      </c>
      <c r="AF169" s="49">
        <f t="shared" si="23"/>
        <v>1.3136385208969304E-2</v>
      </c>
      <c r="AG169" s="49">
        <f t="shared" si="23"/>
        <v>1.7472212619601454E-2</v>
      </c>
      <c r="AH169" s="49">
        <f t="shared" si="24"/>
        <v>1.470886156930065E-2</v>
      </c>
      <c r="AI169" s="49">
        <f t="shared" si="24"/>
        <v>1.892586392570399E-2</v>
      </c>
      <c r="AJ169" s="49">
        <f t="shared" si="25"/>
        <v>1.5870910472964357E-2</v>
      </c>
      <c r="AK169" s="49">
        <f t="shared" si="25"/>
        <v>2.0380677383314883E-2</v>
      </c>
      <c r="AL169" s="49">
        <f t="shared" si="26"/>
        <v>1.37677541871005E-2</v>
      </c>
      <c r="AM169" s="49">
        <f t="shared" si="26"/>
        <v>1.8945956792842531E-2</v>
      </c>
      <c r="AN169" s="49">
        <f t="shared" si="27"/>
        <v>1.3298612977140261E-2</v>
      </c>
      <c r="AO169" s="49">
        <f t="shared" si="27"/>
        <v>1.8443153559406497E-2</v>
      </c>
    </row>
    <row r="170" spans="1:41" x14ac:dyDescent="0.3">
      <c r="A170" s="42" t="s">
        <v>32</v>
      </c>
      <c r="B170" s="49">
        <v>5.8147661513516533E-3</v>
      </c>
      <c r="C170" s="49">
        <v>7.1286796567051518E-3</v>
      </c>
      <c r="D170" s="49">
        <v>1.0474694091320288E-2</v>
      </c>
      <c r="E170" s="49">
        <v>1.4688377850783221E-2</v>
      </c>
      <c r="F170" s="49">
        <v>9.5826503593493886E-3</v>
      </c>
      <c r="G170" s="49">
        <v>1.3911654688353717E-2</v>
      </c>
      <c r="H170" s="49">
        <v>1.0890577449422933E-2</v>
      </c>
      <c r="I170" s="49">
        <v>1.4641989013723275E-2</v>
      </c>
      <c r="J170" s="49">
        <v>1.0010705632665326E-2</v>
      </c>
      <c r="K170" s="49">
        <v>1.1870104990327366E-2</v>
      </c>
      <c r="L170" s="49">
        <v>8.9080819460090957E-3</v>
      </c>
      <c r="M170" s="49">
        <v>1.3017899611966454E-2</v>
      </c>
      <c r="N170" s="49">
        <v>1.4978431620508929E-2</v>
      </c>
      <c r="O170" s="49">
        <v>2.6430046790034988E-2</v>
      </c>
      <c r="P170" s="49">
        <v>1.2755629002272258E-2</v>
      </c>
      <c r="Q170" s="49">
        <v>2.7977174137574883E-2</v>
      </c>
      <c r="R170" s="49">
        <f t="shared" si="15"/>
        <v>1.4372471995244145E-2</v>
      </c>
      <c r="S170" s="49">
        <f t="shared" si="16"/>
        <v>2.0340603107624519E-2</v>
      </c>
      <c r="T170" s="49">
        <f t="shared" si="17"/>
        <v>1.77638988430429E-2</v>
      </c>
      <c r="U170" s="49">
        <f t="shared" si="17"/>
        <v>2.6118562506399098E-2</v>
      </c>
      <c r="V170" s="49">
        <f t="shared" si="18"/>
        <v>1.659281866485264E-2</v>
      </c>
      <c r="W170" s="49">
        <f t="shared" si="18"/>
        <v>2.6778327296795426E-2</v>
      </c>
      <c r="X170" s="49">
        <f t="shared" si="19"/>
        <v>1.5254104616348017E-2</v>
      </c>
      <c r="Y170" s="49">
        <f t="shared" si="19"/>
        <v>2.1741257509637776E-2</v>
      </c>
      <c r="Z170" s="49">
        <f t="shared" si="20"/>
        <v>1.5510842611546592E-2</v>
      </c>
      <c r="AA170" s="49">
        <f t="shared" si="20"/>
        <v>2.4148318271839168E-2</v>
      </c>
      <c r="AB170" s="49">
        <f t="shared" si="21"/>
        <v>1.6698342737552045E-2</v>
      </c>
      <c r="AC170" s="49">
        <f t="shared" si="21"/>
        <v>2.7902058081835192E-2</v>
      </c>
      <c r="AD170" s="49">
        <f t="shared" si="22"/>
        <v>1.741891469704988E-2</v>
      </c>
      <c r="AE170" s="49">
        <f t="shared" si="22"/>
        <v>2.724415172053226E-2</v>
      </c>
      <c r="AF170" s="49">
        <f t="shared" si="23"/>
        <v>1.7437057262217951E-2</v>
      </c>
      <c r="AG170" s="49">
        <f t="shared" si="23"/>
        <v>2.8692630851169795E-2</v>
      </c>
      <c r="AH170" s="49">
        <f t="shared" si="24"/>
        <v>1.8355422393295445E-2</v>
      </c>
      <c r="AI170" s="49">
        <f t="shared" si="24"/>
        <v>2.7743717146299595E-2</v>
      </c>
      <c r="AJ170" s="49">
        <f t="shared" si="25"/>
        <v>1.866655783367939E-2</v>
      </c>
      <c r="AK170" s="49">
        <f t="shared" si="25"/>
        <v>2.9517546768425509E-2</v>
      </c>
      <c r="AL170" s="49">
        <f t="shared" si="26"/>
        <v>1.8324376706898071E-2</v>
      </c>
      <c r="AM170" s="49">
        <f t="shared" si="26"/>
        <v>2.7975998198886052E-2</v>
      </c>
      <c r="AN170" s="49">
        <f t="shared" si="27"/>
        <v>1.7724969831397819E-2</v>
      </c>
      <c r="AO170" s="49">
        <f t="shared" si="27"/>
        <v>2.8629637048509158E-2</v>
      </c>
    </row>
    <row r="171" spans="1:41" x14ac:dyDescent="0.3">
      <c r="A171" s="42" t="s">
        <v>75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>
        <f t="shared" si="15"/>
        <v>9.453426429961883E-3</v>
      </c>
      <c r="S171" s="49">
        <f t="shared" si="16"/>
        <v>1.2472461504388674E-2</v>
      </c>
      <c r="T171" s="49">
        <f t="shared" si="17"/>
        <v>7.6891573666427763E-3</v>
      </c>
      <c r="U171" s="49">
        <f t="shared" si="17"/>
        <v>1.3054161973994062E-2</v>
      </c>
      <c r="V171" s="49">
        <f t="shared" si="18"/>
        <v>9.3765512676729605E-3</v>
      </c>
      <c r="W171" s="49">
        <f t="shared" si="18"/>
        <v>1.5756283208619073E-2</v>
      </c>
      <c r="X171" s="49">
        <f t="shared" si="19"/>
        <v>8.0918181640281008E-3</v>
      </c>
      <c r="Y171" s="49">
        <f t="shared" si="19"/>
        <v>1.2113265885207726E-2</v>
      </c>
      <c r="Z171" s="49">
        <f t="shared" si="20"/>
        <v>1.0676186196681479E-2</v>
      </c>
      <c r="AA171" s="49">
        <f t="shared" si="20"/>
        <v>1.8273503420040939E-2</v>
      </c>
      <c r="AB171" s="49">
        <f t="shared" si="21"/>
        <v>8.8594395923770365E-3</v>
      </c>
      <c r="AC171" s="49">
        <f t="shared" si="21"/>
        <v>1.4132211236254187E-2</v>
      </c>
      <c r="AD171" s="49">
        <f t="shared" si="22"/>
        <v>8.6329467422421435E-3</v>
      </c>
      <c r="AE171" s="49">
        <f t="shared" si="22"/>
        <v>1.5977964945390555E-2</v>
      </c>
      <c r="AF171" s="49">
        <f t="shared" si="23"/>
        <v>9.2868735754756231E-3</v>
      </c>
      <c r="AG171" s="49">
        <f t="shared" si="23"/>
        <v>1.4109016763246246E-2</v>
      </c>
      <c r="AH171" s="49">
        <f t="shared" si="24"/>
        <v>9.601543923997995E-3</v>
      </c>
      <c r="AI171" s="49">
        <f t="shared" si="24"/>
        <v>1.4474287481207417E-2</v>
      </c>
      <c r="AJ171" s="49">
        <f t="shared" si="25"/>
        <v>9.6929379294864275E-3</v>
      </c>
      <c r="AK171" s="49">
        <f t="shared" si="25"/>
        <v>1.5049561522097347E-2</v>
      </c>
      <c r="AL171" s="49">
        <f t="shared" si="26"/>
        <v>9.0496187315850778E-3</v>
      </c>
      <c r="AM171" s="49">
        <f t="shared" si="26"/>
        <v>1.509411799254104E-2</v>
      </c>
      <c r="AN171" s="49">
        <f t="shared" si="27"/>
        <v>9.3559308784803823E-3</v>
      </c>
      <c r="AO171" s="49">
        <f t="shared" si="27"/>
        <v>1.695304446387829E-2</v>
      </c>
    </row>
    <row r="172" spans="1:41" x14ac:dyDescent="0.3">
      <c r="A172" s="42" t="s">
        <v>33</v>
      </c>
      <c r="B172" s="49">
        <v>6.2732380979005339E-2</v>
      </c>
      <c r="C172" s="49">
        <v>7.0671773224120091E-2</v>
      </c>
      <c r="D172" s="49">
        <v>3.7970766081036042E-2</v>
      </c>
      <c r="E172" s="49">
        <v>4.101794981669285E-2</v>
      </c>
      <c r="F172" s="49">
        <v>5.3692262430126508E-2</v>
      </c>
      <c r="G172" s="49">
        <v>6.2560416929348966E-2</v>
      </c>
      <c r="H172" s="49">
        <v>4.8251574253067163E-2</v>
      </c>
      <c r="I172" s="49">
        <v>5.4012670583956972E-2</v>
      </c>
      <c r="J172" s="49">
        <v>5.7359652912119904E-2</v>
      </c>
      <c r="K172" s="49">
        <v>6.7276449486317447E-2</v>
      </c>
      <c r="L172" s="49">
        <v>6.3295364459465098E-2</v>
      </c>
      <c r="M172" s="49">
        <v>7.3622063670880797E-2</v>
      </c>
      <c r="N172" s="49">
        <v>4.9558094114010312E-2</v>
      </c>
      <c r="O172" s="49">
        <v>6.300496002472987E-2</v>
      </c>
      <c r="P172" s="49">
        <v>5.4159781036975829E-2</v>
      </c>
      <c r="Q172" s="49">
        <v>6.7690043379467046E-2</v>
      </c>
      <c r="R172" s="49">
        <f t="shared" si="15"/>
        <v>5.1545069880753941E-2</v>
      </c>
      <c r="S172" s="49">
        <f t="shared" si="16"/>
        <v>6.4099126927694691E-2</v>
      </c>
      <c r="T172" s="49">
        <f t="shared" si="17"/>
        <v>5.29947783352104E-2</v>
      </c>
      <c r="U172" s="49">
        <f t="shared" si="17"/>
        <v>7.0277464932937447E-2</v>
      </c>
      <c r="V172" s="49">
        <f t="shared" si="18"/>
        <v>5.0348403228475301E-2</v>
      </c>
      <c r="W172" s="49">
        <f t="shared" si="18"/>
        <v>6.0552297255060582E-2</v>
      </c>
      <c r="X172" s="49">
        <f t="shared" si="19"/>
        <v>4.8619400794504997E-2</v>
      </c>
      <c r="Y172" s="49">
        <f t="shared" si="19"/>
        <v>6.0742451224046499E-2</v>
      </c>
      <c r="Z172" s="49">
        <f t="shared" si="20"/>
        <v>4.9977532577762246E-2</v>
      </c>
      <c r="AA172" s="49">
        <f t="shared" si="20"/>
        <v>6.2093298051159151E-2</v>
      </c>
      <c r="AB172" s="49">
        <f t="shared" si="21"/>
        <v>4.9910148421496346E-2</v>
      </c>
      <c r="AC172" s="49">
        <f t="shared" si="21"/>
        <v>6.2844338611035111E-2</v>
      </c>
      <c r="AD172" s="49">
        <f t="shared" si="22"/>
        <v>4.8093291932594158E-2</v>
      </c>
      <c r="AE172" s="49">
        <f t="shared" si="22"/>
        <v>6.8617262067954168E-2</v>
      </c>
      <c r="AF172" s="49">
        <f t="shared" si="23"/>
        <v>4.9979199746881427E-2</v>
      </c>
      <c r="AG172" s="49">
        <f t="shared" si="23"/>
        <v>6.6209256405599076E-2</v>
      </c>
      <c r="AH172" s="49">
        <f t="shared" si="24"/>
        <v>5.2203397059293929E-2</v>
      </c>
      <c r="AI172" s="49">
        <f t="shared" si="24"/>
        <v>6.6864277565120964E-2</v>
      </c>
      <c r="AJ172" s="49">
        <f t="shared" si="25"/>
        <v>4.816369841699019E-2</v>
      </c>
      <c r="AK172" s="49">
        <f t="shared" si="25"/>
        <v>6.7217973767849035E-2</v>
      </c>
      <c r="AL172" s="49">
        <f t="shared" si="26"/>
        <v>4.8170009495002886E-2</v>
      </c>
      <c r="AM172" s="49">
        <f t="shared" si="26"/>
        <v>6.4164684462455587E-2</v>
      </c>
      <c r="AN172" s="49">
        <f t="shared" si="27"/>
        <v>4.9310397053003913E-2</v>
      </c>
      <c r="AO172" s="49">
        <f t="shared" si="27"/>
        <v>6.6165729445044286E-2</v>
      </c>
    </row>
    <row r="173" spans="1:41" x14ac:dyDescent="0.3">
      <c r="A173" s="42" t="s">
        <v>34</v>
      </c>
      <c r="B173" s="49">
        <v>1.3334824299013167E-2</v>
      </c>
      <c r="C173" s="49">
        <v>1.7639987699533143E-2</v>
      </c>
      <c r="D173" s="49">
        <v>1.2569632909584344E-2</v>
      </c>
      <c r="E173" s="49">
        <v>1.5950102366328621E-2</v>
      </c>
      <c r="F173" s="49">
        <v>1.149497751439499E-2</v>
      </c>
      <c r="G173" s="49">
        <v>1.5361660992728954E-2</v>
      </c>
      <c r="H173" s="49">
        <v>1.6613394070472947E-2</v>
      </c>
      <c r="I173" s="49">
        <v>2.3943958504794534E-2</v>
      </c>
      <c r="J173" s="49">
        <v>2.114831996694401E-2</v>
      </c>
      <c r="K173" s="49">
        <v>2.4641736941945418E-2</v>
      </c>
      <c r="L173" s="49">
        <v>1.8275128301414444E-2</v>
      </c>
      <c r="M173" s="49">
        <v>2.7579588600993032E-2</v>
      </c>
      <c r="N173" s="49">
        <v>1.6271129283817392E-2</v>
      </c>
      <c r="O173" s="49">
        <v>2.2003962399359273E-2</v>
      </c>
      <c r="P173" s="49">
        <v>1.3943400123941335E-2</v>
      </c>
      <c r="Q173" s="49">
        <v>2.0282482958066516E-2</v>
      </c>
      <c r="R173" s="49">
        <f t="shared" si="15"/>
        <v>1.9920968888785275E-2</v>
      </c>
      <c r="S173" s="49">
        <f t="shared" si="16"/>
        <v>2.9770716525428668E-2</v>
      </c>
      <c r="T173" s="49">
        <f t="shared" si="17"/>
        <v>2.1019760417733183E-2</v>
      </c>
      <c r="U173" s="49">
        <f t="shared" si="17"/>
        <v>3.0807822258625984E-2</v>
      </c>
      <c r="V173" s="49">
        <f t="shared" si="18"/>
        <v>2.0610027394238017E-2</v>
      </c>
      <c r="W173" s="49">
        <f t="shared" si="18"/>
        <v>2.6640436836976707E-2</v>
      </c>
      <c r="X173" s="49">
        <f t="shared" si="19"/>
        <v>1.9911547719222714E-2</v>
      </c>
      <c r="Y173" s="49">
        <f t="shared" si="19"/>
        <v>2.7846813173910492E-2</v>
      </c>
      <c r="Z173" s="49">
        <f t="shared" si="20"/>
        <v>1.8132041872618038E-2</v>
      </c>
      <c r="AA173" s="49">
        <f t="shared" si="20"/>
        <v>2.7019155557774559E-2</v>
      </c>
      <c r="AB173" s="49">
        <f t="shared" si="21"/>
        <v>1.7519209010301504E-2</v>
      </c>
      <c r="AC173" s="49">
        <f t="shared" si="21"/>
        <v>2.6201164003165141E-2</v>
      </c>
      <c r="AD173" s="49">
        <f t="shared" si="22"/>
        <v>1.7074616968777295E-2</v>
      </c>
      <c r="AE173" s="49">
        <f t="shared" si="22"/>
        <v>2.6785088082835484E-2</v>
      </c>
      <c r="AF173" s="49">
        <f t="shared" si="23"/>
        <v>1.9417475728155338E-2</v>
      </c>
      <c r="AG173" s="49">
        <f t="shared" si="23"/>
        <v>2.9694558536599656E-2</v>
      </c>
      <c r="AH173" s="49">
        <f t="shared" si="24"/>
        <v>1.7241195474852592E-2</v>
      </c>
      <c r="AI173" s="49">
        <f t="shared" si="24"/>
        <v>2.7471824453282438E-2</v>
      </c>
      <c r="AJ173" s="49">
        <f t="shared" si="25"/>
        <v>1.8692065565072774E-2</v>
      </c>
      <c r="AK173" s="49">
        <f t="shared" si="25"/>
        <v>3.1374509613863961E-2</v>
      </c>
      <c r="AL173" s="49">
        <f t="shared" si="26"/>
        <v>1.7409136737830243E-2</v>
      </c>
      <c r="AM173" s="49">
        <f t="shared" si="26"/>
        <v>2.955197290498145E-2</v>
      </c>
      <c r="AN173" s="49">
        <f t="shared" si="27"/>
        <v>1.7715198624214029E-2</v>
      </c>
      <c r="AO173" s="49">
        <f t="shared" si="27"/>
        <v>2.9328278362150254E-2</v>
      </c>
    </row>
    <row r="174" spans="1:41" x14ac:dyDescent="0.3">
      <c r="A174" s="42" t="s">
        <v>38</v>
      </c>
      <c r="B174" s="49">
        <v>0</v>
      </c>
      <c r="C174" s="49">
        <v>0</v>
      </c>
      <c r="D174" s="49">
        <v>0</v>
      </c>
      <c r="E174" s="49">
        <v>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f t="shared" si="15"/>
        <v>8.1712107612864123E-3</v>
      </c>
      <c r="S174" s="49">
        <f t="shared" si="16"/>
        <v>8.2294932916807517E-3</v>
      </c>
      <c r="T174" s="49">
        <f t="shared" si="17"/>
        <v>7.5560561073000918E-3</v>
      </c>
      <c r="U174" s="49">
        <f t="shared" si="17"/>
        <v>1.0361421111907444E-2</v>
      </c>
      <c r="V174" s="49">
        <f t="shared" si="18"/>
        <v>7.7310584471695686E-3</v>
      </c>
      <c r="W174" s="49">
        <f t="shared" si="18"/>
        <v>1.0341784486404E-2</v>
      </c>
      <c r="X174" s="49">
        <f t="shared" si="19"/>
        <v>8.1603099743644946E-3</v>
      </c>
      <c r="Y174" s="49">
        <f t="shared" si="19"/>
        <v>8.5125535703802283E-3</v>
      </c>
      <c r="Z174" s="49">
        <f t="shared" si="20"/>
        <v>7.2644665235408658E-3</v>
      </c>
      <c r="AA174" s="49">
        <f t="shared" si="20"/>
        <v>9.4030322698753482E-3</v>
      </c>
      <c r="AB174" s="49">
        <f t="shared" si="21"/>
        <v>5.7460639092462079E-3</v>
      </c>
      <c r="AC174" s="49">
        <f t="shared" si="21"/>
        <v>9.007343425304867E-3</v>
      </c>
      <c r="AD174" s="49">
        <f t="shared" si="22"/>
        <v>7.0963587327293248E-3</v>
      </c>
      <c r="AE174" s="49">
        <f t="shared" si="22"/>
        <v>9.155769218507916E-3</v>
      </c>
      <c r="AF174" s="49">
        <f t="shared" si="23"/>
        <v>7.1541152275430503E-3</v>
      </c>
      <c r="AG174" s="49">
        <f t="shared" si="23"/>
        <v>8.9939122639464235E-3</v>
      </c>
      <c r="AH174" s="49">
        <f t="shared" si="24"/>
        <v>6.65337413500805E-3</v>
      </c>
      <c r="AI174" s="49">
        <f t="shared" si="24"/>
        <v>9.212364186934224E-3</v>
      </c>
      <c r="AJ174" s="49">
        <f t="shared" si="25"/>
        <v>6.2391910988220528E-3</v>
      </c>
      <c r="AK174" s="49">
        <f t="shared" si="25"/>
        <v>9.1827833016187212E-3</v>
      </c>
      <c r="AL174" s="49">
        <f t="shared" si="26"/>
        <v>6.8226979512328824E-3</v>
      </c>
      <c r="AM174" s="49">
        <f t="shared" si="26"/>
        <v>9.2453919870006552E-3</v>
      </c>
      <c r="AN174" s="49">
        <f t="shared" si="27"/>
        <v>6.2780006155860523E-3</v>
      </c>
      <c r="AO174" s="49">
        <f t="shared" si="27"/>
        <v>9.7174655442806689E-3</v>
      </c>
    </row>
    <row r="175" spans="1:41" x14ac:dyDescent="0.3">
      <c r="A175" s="42" t="s">
        <v>35</v>
      </c>
      <c r="B175" s="49">
        <v>2.1302172150624809E-2</v>
      </c>
      <c r="C175" s="49">
        <v>2.3231108998909733E-2</v>
      </c>
      <c r="D175" s="49">
        <v>1.9425796314812168E-2</v>
      </c>
      <c r="E175" s="49">
        <v>2.4163214778841119E-2</v>
      </c>
      <c r="F175" s="49">
        <v>1.3848610935989577E-2</v>
      </c>
      <c r="G175" s="49">
        <v>1.508847139915101E-2</v>
      </c>
      <c r="H175" s="49">
        <v>1.4527149884203878E-2</v>
      </c>
      <c r="I175" s="49">
        <v>1.7972323769785824E-2</v>
      </c>
      <c r="J175" s="49">
        <v>1.6659466972184137E-2</v>
      </c>
      <c r="K175" s="49">
        <v>1.8800593505249517E-2</v>
      </c>
      <c r="L175" s="49">
        <v>9.1167021320983019E-3</v>
      </c>
      <c r="M175" s="49">
        <v>1.3622898151625151E-2</v>
      </c>
      <c r="N175" s="49">
        <v>1.2294678862988099E-2</v>
      </c>
      <c r="O175" s="49">
        <v>1.7634082254914359E-2</v>
      </c>
      <c r="P175" s="49">
        <v>1.2897645114645735E-2</v>
      </c>
      <c r="Q175" s="49">
        <v>1.7997314604420573E-2</v>
      </c>
      <c r="R175" s="49">
        <f t="shared" si="15"/>
        <v>8.6141579922833934E-3</v>
      </c>
      <c r="S175" s="49">
        <f t="shared" si="16"/>
        <v>1.6913590320437353E-2</v>
      </c>
      <c r="T175" s="49">
        <f t="shared" si="17"/>
        <v>1.0054264359578171E-2</v>
      </c>
      <c r="U175" s="49">
        <f t="shared" si="17"/>
        <v>1.8245111088358759E-2</v>
      </c>
      <c r="V175" s="49">
        <f t="shared" si="18"/>
        <v>1.1279439613171297E-2</v>
      </c>
      <c r="W175" s="49">
        <f t="shared" si="18"/>
        <v>2.0159585225496865E-2</v>
      </c>
      <c r="X175" s="49">
        <f t="shared" si="19"/>
        <v>1.2377448582219525E-2</v>
      </c>
      <c r="Y175" s="49">
        <f t="shared" si="19"/>
        <v>2.1007416684604999E-2</v>
      </c>
      <c r="Z175" s="49">
        <f t="shared" si="20"/>
        <v>1.1641453226155408E-2</v>
      </c>
      <c r="AA175" s="49">
        <f t="shared" si="20"/>
        <v>1.8939204819678132E-2</v>
      </c>
      <c r="AB175" s="49">
        <f t="shared" si="21"/>
        <v>1.2068952766910954E-2</v>
      </c>
      <c r="AC175" s="49">
        <f t="shared" si="21"/>
        <v>2.2902908528874527E-2</v>
      </c>
      <c r="AD175" s="49">
        <f t="shared" si="22"/>
        <v>1.1355449149138299E-2</v>
      </c>
      <c r="AE175" s="49">
        <f t="shared" si="22"/>
        <v>2.0523970135360014E-2</v>
      </c>
      <c r="AF175" s="49">
        <f t="shared" si="23"/>
        <v>1.2351248894071049E-2</v>
      </c>
      <c r="AG175" s="49">
        <f t="shared" si="23"/>
        <v>1.9710437039684538E-2</v>
      </c>
      <c r="AH175" s="49">
        <f t="shared" si="24"/>
        <v>1.2784287801081174E-2</v>
      </c>
      <c r="AI175" s="49">
        <f t="shared" si="24"/>
        <v>2.0839775235373774E-2</v>
      </c>
      <c r="AJ175" s="49">
        <f t="shared" si="25"/>
        <v>1.4814890393278202E-2</v>
      </c>
      <c r="AK175" s="49">
        <f t="shared" si="25"/>
        <v>2.4737397905305099E-2</v>
      </c>
      <c r="AL175" s="49">
        <f t="shared" si="26"/>
        <v>1.5387777875664406E-2</v>
      </c>
      <c r="AM175" s="49">
        <f t="shared" si="26"/>
        <v>2.5460311866795877E-2</v>
      </c>
      <c r="AN175" s="49">
        <f t="shared" si="27"/>
        <v>1.4969489405568611E-2</v>
      </c>
      <c r="AO175" s="49">
        <f t="shared" si="27"/>
        <v>2.5629876443085162E-2</v>
      </c>
    </row>
    <row r="176" spans="1:41" x14ac:dyDescent="0.3">
      <c r="A176" s="42" t="s">
        <v>36</v>
      </c>
      <c r="B176" s="49">
        <v>0</v>
      </c>
      <c r="C176" s="49">
        <v>0</v>
      </c>
      <c r="D176" s="49">
        <v>0</v>
      </c>
      <c r="E176" s="49">
        <v>0</v>
      </c>
      <c r="F176" s="49">
        <v>0</v>
      </c>
      <c r="G176" s="49">
        <v>0</v>
      </c>
      <c r="H176" s="49">
        <v>3.8279709839799411E-5</v>
      </c>
      <c r="I176" s="49">
        <v>5.7419564759699124E-5</v>
      </c>
      <c r="J176" s="49">
        <v>7.5127246774223837E-4</v>
      </c>
      <c r="K176" s="49">
        <v>1.2020359483875815E-3</v>
      </c>
      <c r="L176" s="49">
        <v>1.8775816748028539E-4</v>
      </c>
      <c r="M176" s="49">
        <v>7.0930863270330042E-4</v>
      </c>
      <c r="N176" s="49">
        <v>3.2317441582711576E-4</v>
      </c>
      <c r="O176" s="49">
        <v>8.1496157034663971E-4</v>
      </c>
      <c r="P176" s="49">
        <v>4.0022722577979754E-4</v>
      </c>
      <c r="Q176" s="49">
        <v>9.1664945259243961E-4</v>
      </c>
      <c r="R176" s="49">
        <f t="shared" si="15"/>
        <v>5.8282530394339598E-4</v>
      </c>
      <c r="S176" s="49">
        <f t="shared" si="16"/>
        <v>1.2355896443599994E-3</v>
      </c>
      <c r="T176" s="49">
        <f t="shared" si="17"/>
        <v>5.2216647895976249E-4</v>
      </c>
      <c r="U176" s="49">
        <f t="shared" si="17"/>
        <v>8.395617897000102E-4</v>
      </c>
      <c r="V176" s="49">
        <f t="shared" si="18"/>
        <v>6.4348881248736005E-4</v>
      </c>
      <c r="W176" s="49">
        <f t="shared" si="18"/>
        <v>1.1858579544409922E-3</v>
      </c>
      <c r="X176" s="49">
        <f t="shared" si="19"/>
        <v>6.75133559030156E-4</v>
      </c>
      <c r="Y176" s="49">
        <f t="shared" si="19"/>
        <v>1.3796207510616231E-3</v>
      </c>
      <c r="Z176" s="49">
        <f t="shared" si="20"/>
        <v>6.324163296553331E-4</v>
      </c>
      <c r="AA176" s="49">
        <f t="shared" si="20"/>
        <v>1.2065837868424118E-3</v>
      </c>
      <c r="AB176" s="49">
        <f t="shared" si="21"/>
        <v>3.1059804914844371E-4</v>
      </c>
      <c r="AC176" s="49">
        <f t="shared" si="21"/>
        <v>9.6877010567728863E-4</v>
      </c>
      <c r="AD176" s="49">
        <f t="shared" si="22"/>
        <v>5.2282247626577231E-4</v>
      </c>
      <c r="AE176" s="49">
        <f t="shared" si="22"/>
        <v>8.2248901754005646E-4</v>
      </c>
      <c r="AF176" s="49">
        <f t="shared" si="23"/>
        <v>9.6091310181577422E-4</v>
      </c>
      <c r="AG176" s="49">
        <f t="shared" si="23"/>
        <v>1.4179327478013254E-3</v>
      </c>
      <c r="AH176" s="49">
        <f t="shared" si="24"/>
        <v>8.5299668397539104E-4</v>
      </c>
      <c r="AI176" s="49">
        <f t="shared" si="24"/>
        <v>1.2794950259630866E-3</v>
      </c>
      <c r="AJ176" s="49">
        <f t="shared" si="25"/>
        <v>7.6013039552288303E-4</v>
      </c>
      <c r="AK176" s="49">
        <f t="shared" si="25"/>
        <v>1.5151592447670888E-3</v>
      </c>
      <c r="AL176" s="49">
        <f t="shared" si="26"/>
        <v>8.9076831214087847E-4</v>
      </c>
      <c r="AM176" s="49">
        <f t="shared" si="26"/>
        <v>1.8157969439794831E-3</v>
      </c>
      <c r="AN176" s="49">
        <f t="shared" si="27"/>
        <v>8.7940864654123692E-4</v>
      </c>
      <c r="AO176" s="49">
        <f t="shared" si="27"/>
        <v>1.8125589325933271E-3</v>
      </c>
    </row>
    <row r="177" spans="1:41" x14ac:dyDescent="0.3">
      <c r="A177" s="42" t="s">
        <v>37</v>
      </c>
      <c r="B177" s="49">
        <v>3.8578736965698469E-3</v>
      </c>
      <c r="C177" s="49">
        <v>2.9632942886695926E-3</v>
      </c>
      <c r="D177" s="49">
        <v>4.4993572346807599E-3</v>
      </c>
      <c r="E177" s="49">
        <v>5.2611531685949628E-3</v>
      </c>
      <c r="F177" s="49">
        <v>3.2362459546925568E-3</v>
      </c>
      <c r="G177" s="49">
        <v>3.9087126465767244E-3</v>
      </c>
      <c r="H177" s="49">
        <v>4.3447470668172335E-3</v>
      </c>
      <c r="I177" s="49">
        <v>4.0002296782590385E-3</v>
      </c>
      <c r="J177" s="49">
        <v>4.0944349491951991E-3</v>
      </c>
      <c r="K177" s="49">
        <v>4.9583982870987737E-3</v>
      </c>
      <c r="L177" s="49">
        <v>3.7551633496057078E-3</v>
      </c>
      <c r="M177" s="49">
        <v>6.1542954896315763E-3</v>
      </c>
      <c r="N177" s="49">
        <v>4.2153184673102053E-3</v>
      </c>
      <c r="O177" s="49">
        <v>1.1662381092891567E-2</v>
      </c>
      <c r="P177" s="49">
        <v>3.8602561454244991E-3</v>
      </c>
      <c r="Q177" s="49">
        <v>6.5972939475315018E-3</v>
      </c>
      <c r="R177" s="49">
        <f t="shared" si="15"/>
        <v>4.0331511032883002E-3</v>
      </c>
      <c r="S177" s="49">
        <f t="shared" si="16"/>
        <v>4.5110678525218852E-3</v>
      </c>
      <c r="T177" s="49">
        <f t="shared" si="17"/>
        <v>3.2353844578683322E-3</v>
      </c>
      <c r="U177" s="49">
        <f t="shared" si="17"/>
        <v>4.5868741681171291E-3</v>
      </c>
      <c r="V177" s="49">
        <f t="shared" si="18"/>
        <v>4.4584582008052806E-3</v>
      </c>
      <c r="W177" s="49">
        <f t="shared" si="18"/>
        <v>4.7434318177639687E-3</v>
      </c>
      <c r="X177" s="49">
        <f t="shared" si="19"/>
        <v>3.2484687188117649E-3</v>
      </c>
      <c r="Y177" s="49">
        <f t="shared" si="19"/>
        <v>3.9529559108432318E-3</v>
      </c>
      <c r="Z177" s="49">
        <f t="shared" si="20"/>
        <v>3.8860319203821124E-3</v>
      </c>
      <c r="AA177" s="49">
        <f t="shared" si="20"/>
        <v>5.117579509710919E-3</v>
      </c>
      <c r="AB177" s="49">
        <f t="shared" si="21"/>
        <v>3.2760698993514418E-3</v>
      </c>
      <c r="AC177" s="49">
        <f t="shared" si="21"/>
        <v>4.0969361721009002E-3</v>
      </c>
      <c r="AD177" s="49">
        <f t="shared" si="22"/>
        <v>3.309083721730925E-3</v>
      </c>
      <c r="AE177" s="49">
        <f t="shared" si="22"/>
        <v>4.399359861260767E-3</v>
      </c>
      <c r="AF177" s="49">
        <f t="shared" si="23"/>
        <v>3.1405452595930183E-3</v>
      </c>
      <c r="AG177" s="49">
        <f t="shared" si="23"/>
        <v>4.0721622302558724E-3</v>
      </c>
      <c r="AH177" s="49">
        <f t="shared" si="24"/>
        <v>3.3106933796794866E-3</v>
      </c>
      <c r="AI177" s="49">
        <f t="shared" si="24"/>
        <v>4.1690212929297241E-3</v>
      </c>
      <c r="AJ177" s="49">
        <f t="shared" si="25"/>
        <v>2.7089210739775224E-3</v>
      </c>
      <c r="AK177" s="49">
        <f t="shared" si="25"/>
        <v>3.3925282753202494E-3</v>
      </c>
      <c r="AL177" s="49">
        <f t="shared" si="26"/>
        <v>3.166632406346969E-3</v>
      </c>
      <c r="AM177" s="49">
        <f t="shared" si="26"/>
        <v>4.1699703403518043E-3</v>
      </c>
      <c r="AN177" s="49">
        <f t="shared" si="27"/>
        <v>2.9704469838726225E-3</v>
      </c>
      <c r="AO177" s="49">
        <f t="shared" si="27"/>
        <v>3.698401919065091E-3</v>
      </c>
    </row>
    <row r="178" spans="1:41" x14ac:dyDescent="0.3">
      <c r="A178" s="42" t="s">
        <v>45</v>
      </c>
      <c r="B178" s="49">
        <v>1.7220653602079899E-2</v>
      </c>
      <c r="C178" s="49">
        <v>2.585893600961673E-2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</row>
    <row r="179" spans="1:41" x14ac:dyDescent="0.3">
      <c r="A179" s="41" t="s">
        <v>15</v>
      </c>
      <c r="B179" s="74">
        <v>0.48189874479326827</v>
      </c>
      <c r="C179" s="74">
        <v>0.51810125520673167</v>
      </c>
      <c r="D179" s="74">
        <v>0.48334523639480076</v>
      </c>
      <c r="E179" s="74">
        <v>0.51665476360519924</v>
      </c>
      <c r="F179" s="74">
        <v>0.48827386206026985</v>
      </c>
      <c r="G179" s="74">
        <v>0.51172613793973021</v>
      </c>
      <c r="H179" s="74">
        <v>0.48301337875858902</v>
      </c>
      <c r="I179" s="74">
        <v>0.51698662124141104</v>
      </c>
      <c r="J179" s="74">
        <v>0.47136712807317394</v>
      </c>
      <c r="K179" s="74">
        <v>0.52863287192682606</v>
      </c>
      <c r="L179" s="74">
        <v>0.46219802228063589</v>
      </c>
      <c r="M179" s="74">
        <v>0.53780197771936411</v>
      </c>
      <c r="N179" s="74">
        <v>0.46617206929983562</v>
      </c>
      <c r="O179" s="74">
        <v>0.53382793070016443</v>
      </c>
      <c r="P179" s="74">
        <v>0.46826585416236316</v>
      </c>
      <c r="Q179" s="74">
        <v>0.5317341458376369</v>
      </c>
      <c r="R179" s="74">
        <v>0.45594682835820893</v>
      </c>
      <c r="S179" s="74">
        <v>0.54405317164179101</v>
      </c>
      <c r="T179" s="74">
        <v>0.43696808510638296</v>
      </c>
      <c r="U179" s="74">
        <v>0.56303191489361704</v>
      </c>
      <c r="V179" s="74">
        <f>+SUM(V162:V177)</f>
        <v>0.44848412421172612</v>
      </c>
      <c r="W179" s="74">
        <f>SUM(W162:W177)</f>
        <v>0.55151587578827377</v>
      </c>
      <c r="X179" s="74">
        <v>0.45411418769909334</v>
      </c>
      <c r="Y179" s="74">
        <v>0.5458858123009066</v>
      </c>
      <c r="Z179" s="74">
        <v>0.44277782864562959</v>
      </c>
      <c r="AA179" s="74">
        <v>0.55722217135437047</v>
      </c>
      <c r="AB179" s="74">
        <v>0.43445036247965674</v>
      </c>
      <c r="AC179" s="74">
        <v>0.56554963752034326</v>
      </c>
      <c r="AD179" s="74">
        <v>0.43295241496294973</v>
      </c>
      <c r="AE179" s="74">
        <v>0.56704758503705022</v>
      </c>
      <c r="AF179" s="74">
        <f>SUM(AF162:AF177)</f>
        <v>0.44049076878907373</v>
      </c>
      <c r="AG179" s="74">
        <f>SUM(AG162:AG177)</f>
        <v>0.55950923121092622</v>
      </c>
      <c r="AH179" s="74">
        <v>0.44237763580319334</v>
      </c>
      <c r="AI179" s="74">
        <v>0.55762236419680666</v>
      </c>
      <c r="AJ179" s="74">
        <v>0.43305180812712546</v>
      </c>
      <c r="AK179" s="74">
        <v>0.56694819187287449</v>
      </c>
      <c r="AL179" s="74">
        <v>0.43420461557447859</v>
      </c>
      <c r="AM179" s="74">
        <v>0.56579538442552146</v>
      </c>
      <c r="AN179" s="74">
        <f>SUM(AN162:AN177)</f>
        <v>0.43244920193665315</v>
      </c>
      <c r="AO179" s="74">
        <f>SUM(AO162:AO177)</f>
        <v>0.56755079806334685</v>
      </c>
    </row>
    <row r="180" spans="1:41" x14ac:dyDescent="0.3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</row>
    <row r="181" spans="1:41" ht="15.6" x14ac:dyDescent="0.3">
      <c r="A181" s="39" t="s">
        <v>103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</row>
    <row r="182" spans="1:41" x14ac:dyDescent="0.3">
      <c r="A182" s="80" t="s">
        <v>25</v>
      </c>
      <c r="B182" s="79">
        <v>1999</v>
      </c>
      <c r="C182" s="79"/>
      <c r="D182" s="79">
        <v>2000</v>
      </c>
      <c r="E182" s="79"/>
      <c r="F182" s="79">
        <v>2001</v>
      </c>
      <c r="G182" s="79"/>
      <c r="H182" s="79">
        <v>2002</v>
      </c>
      <c r="I182" s="79"/>
      <c r="J182" s="79">
        <v>2003</v>
      </c>
      <c r="K182" s="79"/>
      <c r="L182" s="79">
        <v>2004</v>
      </c>
      <c r="M182" s="79"/>
      <c r="N182" s="79">
        <v>2005</v>
      </c>
      <c r="O182" s="79"/>
      <c r="P182" s="79">
        <v>2006</v>
      </c>
      <c r="Q182" s="79"/>
      <c r="R182" s="79">
        <v>2007</v>
      </c>
      <c r="S182" s="79"/>
      <c r="T182" s="79">
        <v>2008</v>
      </c>
      <c r="U182" s="79"/>
      <c r="V182" s="79">
        <v>2009</v>
      </c>
      <c r="W182" s="79"/>
      <c r="X182" s="79">
        <v>2010</v>
      </c>
      <c r="Y182" s="79"/>
      <c r="Z182" s="79">
        <v>2011</v>
      </c>
      <c r="AA182" s="79"/>
      <c r="AB182" s="79">
        <v>2012</v>
      </c>
      <c r="AC182" s="79"/>
      <c r="AD182" s="79">
        <v>2013</v>
      </c>
      <c r="AE182" s="79"/>
      <c r="AF182" s="79">
        <v>2014</v>
      </c>
      <c r="AG182" s="79"/>
      <c r="AH182" s="79">
        <v>2015</v>
      </c>
      <c r="AI182" s="79"/>
      <c r="AJ182" s="79">
        <v>2016</v>
      </c>
      <c r="AK182" s="79"/>
      <c r="AL182" s="79">
        <v>2017</v>
      </c>
      <c r="AM182" s="79"/>
      <c r="AN182" s="79">
        <v>2018</v>
      </c>
      <c r="AO182" s="79"/>
    </row>
    <row r="183" spans="1:41" s="55" customFormat="1" x14ac:dyDescent="0.3">
      <c r="A183" s="80"/>
      <c r="B183" s="33" t="s">
        <v>66</v>
      </c>
      <c r="C183" s="33" t="s">
        <v>67</v>
      </c>
      <c r="D183" s="33" t="s">
        <v>66</v>
      </c>
      <c r="E183" s="33" t="s">
        <v>67</v>
      </c>
      <c r="F183" s="33" t="s">
        <v>66</v>
      </c>
      <c r="G183" s="33" t="s">
        <v>67</v>
      </c>
      <c r="H183" s="33" t="s">
        <v>66</v>
      </c>
      <c r="I183" s="33" t="s">
        <v>67</v>
      </c>
      <c r="J183" s="33" t="s">
        <v>66</v>
      </c>
      <c r="K183" s="33" t="s">
        <v>67</v>
      </c>
      <c r="L183" s="33" t="s">
        <v>66</v>
      </c>
      <c r="M183" s="33" t="s">
        <v>67</v>
      </c>
      <c r="N183" s="33" t="s">
        <v>66</v>
      </c>
      <c r="O183" s="33" t="s">
        <v>67</v>
      </c>
      <c r="P183" s="33" t="s">
        <v>66</v>
      </c>
      <c r="Q183" s="33" t="s">
        <v>67</v>
      </c>
      <c r="R183" s="33" t="s">
        <v>66</v>
      </c>
      <c r="S183" s="33" t="s">
        <v>67</v>
      </c>
      <c r="T183" s="33" t="s">
        <v>66</v>
      </c>
      <c r="U183" s="33" t="s">
        <v>67</v>
      </c>
      <c r="V183" s="33" t="s">
        <v>66</v>
      </c>
      <c r="W183" s="33" t="s">
        <v>67</v>
      </c>
      <c r="X183" s="33" t="s">
        <v>66</v>
      </c>
      <c r="Y183" s="33" t="s">
        <v>67</v>
      </c>
      <c r="Z183" s="33" t="s">
        <v>66</v>
      </c>
      <c r="AA183" s="33" t="s">
        <v>67</v>
      </c>
      <c r="AB183" s="33" t="s">
        <v>66</v>
      </c>
      <c r="AC183" s="33" t="s">
        <v>67</v>
      </c>
      <c r="AD183" s="33" t="s">
        <v>66</v>
      </c>
      <c r="AE183" s="33" t="s">
        <v>67</v>
      </c>
      <c r="AF183" s="33" t="s">
        <v>66</v>
      </c>
      <c r="AG183" s="33" t="s">
        <v>67</v>
      </c>
      <c r="AH183" s="33" t="s">
        <v>66</v>
      </c>
      <c r="AI183" s="33" t="s">
        <v>67</v>
      </c>
      <c r="AJ183" s="61" t="s">
        <v>66</v>
      </c>
      <c r="AK183" s="61" t="s">
        <v>67</v>
      </c>
      <c r="AL183" s="61" t="s">
        <v>66</v>
      </c>
      <c r="AM183" s="61" t="s">
        <v>67</v>
      </c>
      <c r="AN183" s="75" t="s">
        <v>66</v>
      </c>
      <c r="AO183" s="75" t="s">
        <v>67</v>
      </c>
    </row>
    <row r="184" spans="1:41" x14ac:dyDescent="0.3">
      <c r="A184" s="42" t="s">
        <v>42</v>
      </c>
      <c r="B184" s="36">
        <v>6999</v>
      </c>
      <c r="C184" s="36">
        <v>7852</v>
      </c>
      <c r="D184" s="36">
        <v>7201</v>
      </c>
      <c r="E184" s="36">
        <v>7631</v>
      </c>
      <c r="F184" s="36">
        <v>8324</v>
      </c>
      <c r="G184" s="36">
        <v>9078</v>
      </c>
      <c r="H184" s="36">
        <v>9951</v>
      </c>
      <c r="I184" s="36">
        <v>11159</v>
      </c>
      <c r="J184" s="36">
        <v>11556</v>
      </c>
      <c r="K184" s="36">
        <v>12627</v>
      </c>
      <c r="L184" s="36">
        <v>9825</v>
      </c>
      <c r="M184" s="36">
        <v>12277</v>
      </c>
      <c r="N184" s="36">
        <v>13188</v>
      </c>
      <c r="O184" s="36">
        <v>17995</v>
      </c>
      <c r="P184" s="36">
        <v>14350</v>
      </c>
      <c r="Q184" s="36">
        <v>18977</v>
      </c>
      <c r="R184" s="36">
        <v>19477</v>
      </c>
      <c r="S184" s="36">
        <v>25061</v>
      </c>
      <c r="T184" s="36">
        <v>22240</v>
      </c>
      <c r="U184" s="36">
        <v>30546</v>
      </c>
      <c r="V184" s="36">
        <v>24987</v>
      </c>
      <c r="W184" s="36">
        <v>32389</v>
      </c>
      <c r="X184" s="36">
        <v>23292</v>
      </c>
      <c r="Y184" s="36">
        <v>29100</v>
      </c>
      <c r="Z184" s="36">
        <v>26818</v>
      </c>
      <c r="AA184" s="36">
        <v>34715</v>
      </c>
      <c r="AB184" s="36">
        <v>30054</v>
      </c>
      <c r="AC184" s="36">
        <v>40979</v>
      </c>
      <c r="AD184" s="36">
        <v>34886</v>
      </c>
      <c r="AE184" s="36">
        <v>48480</v>
      </c>
      <c r="AF184" s="36">
        <v>39202</v>
      </c>
      <c r="AG184" s="36">
        <v>52629</v>
      </c>
      <c r="AH184" s="36">
        <v>43412</v>
      </c>
      <c r="AI184" s="36">
        <v>58456</v>
      </c>
      <c r="AJ184" s="36">
        <v>44795</v>
      </c>
      <c r="AK184" s="36">
        <v>63370</v>
      </c>
      <c r="AL184" s="36">
        <v>46665</v>
      </c>
      <c r="AM184" s="36">
        <v>65051</v>
      </c>
      <c r="AN184" s="36">
        <v>46507</v>
      </c>
      <c r="AO184" s="36">
        <v>65944</v>
      </c>
    </row>
    <row r="185" spans="1:41" x14ac:dyDescent="0.3">
      <c r="A185" s="42" t="s">
        <v>40</v>
      </c>
      <c r="B185" s="36">
        <v>9623</v>
      </c>
      <c r="C185" s="36">
        <v>9756</v>
      </c>
      <c r="D185" s="36">
        <v>13102.4</v>
      </c>
      <c r="E185" s="36">
        <v>14071.6</v>
      </c>
      <c r="F185" s="36">
        <v>14911</v>
      </c>
      <c r="G185" s="36">
        <v>15273</v>
      </c>
      <c r="H185" s="36">
        <v>15285</v>
      </c>
      <c r="I185" s="36">
        <v>15852</v>
      </c>
      <c r="J185" s="36">
        <v>13541</v>
      </c>
      <c r="K185" s="36">
        <v>15519</v>
      </c>
      <c r="L185" s="36">
        <v>12330</v>
      </c>
      <c r="M185" s="36">
        <v>13502</v>
      </c>
      <c r="N185" s="36">
        <v>19989</v>
      </c>
      <c r="O185" s="36">
        <v>19997</v>
      </c>
      <c r="P185" s="36">
        <v>21920</v>
      </c>
      <c r="Q185" s="36">
        <v>22209</v>
      </c>
      <c r="R185" s="36">
        <v>19636</v>
      </c>
      <c r="S185" s="36">
        <v>21615</v>
      </c>
      <c r="T185" s="36">
        <v>20467</v>
      </c>
      <c r="U185" s="36">
        <v>24417</v>
      </c>
      <c r="V185" s="36">
        <v>23800</v>
      </c>
      <c r="W185" s="36">
        <v>27606</v>
      </c>
      <c r="X185" s="36">
        <v>23083</v>
      </c>
      <c r="Y185" s="36">
        <v>26727</v>
      </c>
      <c r="Z185" s="36">
        <v>26388</v>
      </c>
      <c r="AA185" s="36">
        <v>32253</v>
      </c>
      <c r="AB185" s="36">
        <v>28693</v>
      </c>
      <c r="AC185" s="36">
        <v>35497</v>
      </c>
      <c r="AD185" s="36">
        <v>33020</v>
      </c>
      <c r="AE185" s="36">
        <v>40455</v>
      </c>
      <c r="AF185" s="36">
        <v>35977</v>
      </c>
      <c r="AG185" s="36">
        <v>42863</v>
      </c>
      <c r="AH185" s="36">
        <v>39576</v>
      </c>
      <c r="AI185" s="36">
        <v>46130</v>
      </c>
      <c r="AJ185" s="36">
        <v>40093</v>
      </c>
      <c r="AK185" s="36">
        <v>47761</v>
      </c>
      <c r="AL185" s="36">
        <v>42055</v>
      </c>
      <c r="AM185" s="36">
        <v>50547</v>
      </c>
      <c r="AN185" s="36">
        <v>42008</v>
      </c>
      <c r="AO185" s="36">
        <v>50224</v>
      </c>
    </row>
    <row r="186" spans="1:41" x14ac:dyDescent="0.3">
      <c r="A186" s="41" t="s">
        <v>15</v>
      </c>
      <c r="B186" s="57">
        <v>16622</v>
      </c>
      <c r="C186" s="57">
        <v>17608</v>
      </c>
      <c r="D186" s="57">
        <v>20303.400000000001</v>
      </c>
      <c r="E186" s="57">
        <v>21702.6</v>
      </c>
      <c r="F186" s="57">
        <v>23235</v>
      </c>
      <c r="G186" s="57">
        <v>24351</v>
      </c>
      <c r="H186" s="57">
        <v>25236</v>
      </c>
      <c r="I186" s="57">
        <v>27011</v>
      </c>
      <c r="J186" s="57">
        <v>25097</v>
      </c>
      <c r="K186" s="57">
        <v>28146</v>
      </c>
      <c r="L186" s="57">
        <v>22155</v>
      </c>
      <c r="M186" s="57">
        <v>25779</v>
      </c>
      <c r="N186" s="57">
        <v>33177</v>
      </c>
      <c r="O186" s="57">
        <v>37992</v>
      </c>
      <c r="P186" s="57">
        <v>36270</v>
      </c>
      <c r="Q186" s="57">
        <v>41186</v>
      </c>
      <c r="R186" s="57">
        <f>SUM(R184:R185)</f>
        <v>39113</v>
      </c>
      <c r="S186" s="57">
        <f t="shared" ref="S186:U186" si="28">SUM(S184:S185)</f>
        <v>46676</v>
      </c>
      <c r="T186" s="57">
        <f t="shared" si="28"/>
        <v>42707</v>
      </c>
      <c r="U186" s="57">
        <f t="shared" si="28"/>
        <v>54963</v>
      </c>
      <c r="V186" s="57">
        <f t="shared" ref="V186:AM186" si="29">SUM(V184:V185)</f>
        <v>48787</v>
      </c>
      <c r="W186" s="57">
        <f t="shared" si="29"/>
        <v>59995</v>
      </c>
      <c r="X186" s="57">
        <f t="shared" si="29"/>
        <v>46375</v>
      </c>
      <c r="Y186" s="57">
        <f t="shared" si="29"/>
        <v>55827</v>
      </c>
      <c r="Z186" s="57">
        <f t="shared" si="29"/>
        <v>53206</v>
      </c>
      <c r="AA186" s="57">
        <f t="shared" si="29"/>
        <v>66968</v>
      </c>
      <c r="AB186" s="57">
        <f t="shared" si="29"/>
        <v>58747</v>
      </c>
      <c r="AC186" s="57">
        <f t="shared" si="29"/>
        <v>76476</v>
      </c>
      <c r="AD186" s="57">
        <f t="shared" si="29"/>
        <v>67906</v>
      </c>
      <c r="AE186" s="57">
        <f t="shared" si="29"/>
        <v>88935</v>
      </c>
      <c r="AF186" s="57">
        <f t="shared" si="29"/>
        <v>75179</v>
      </c>
      <c r="AG186" s="57">
        <f t="shared" si="29"/>
        <v>95492</v>
      </c>
      <c r="AH186" s="57">
        <f t="shared" si="29"/>
        <v>82988</v>
      </c>
      <c r="AI186" s="57">
        <f t="shared" si="29"/>
        <v>104586</v>
      </c>
      <c r="AJ186" s="57">
        <f t="shared" si="29"/>
        <v>84888</v>
      </c>
      <c r="AK186" s="57">
        <f t="shared" si="29"/>
        <v>111131</v>
      </c>
      <c r="AL186" s="57">
        <f t="shared" si="29"/>
        <v>88720</v>
      </c>
      <c r="AM186" s="57">
        <f t="shared" si="29"/>
        <v>115598</v>
      </c>
      <c r="AN186" s="57">
        <f t="shared" ref="AN186:AO186" si="30">SUM(AN184:AN185)</f>
        <v>88515</v>
      </c>
      <c r="AO186" s="57">
        <f t="shared" si="30"/>
        <v>116168</v>
      </c>
    </row>
    <row r="187" spans="1:41" x14ac:dyDescent="0.3">
      <c r="V187" s="35"/>
      <c r="W187" s="35"/>
      <c r="X187" s="35"/>
      <c r="Y187" s="35"/>
      <c r="Z187" s="35"/>
      <c r="AA187" s="35"/>
      <c r="AB187" s="35"/>
      <c r="AC187" s="51"/>
      <c r="AD187" s="35"/>
      <c r="AE187" s="35"/>
      <c r="AF187" s="35"/>
      <c r="AG187" s="35"/>
    </row>
    <row r="188" spans="1:41" x14ac:dyDescent="0.3"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</row>
    <row r="189" spans="1:41" x14ac:dyDescent="0.3">
      <c r="A189" s="46" t="s">
        <v>68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</row>
    <row r="190" spans="1:41" x14ac:dyDescent="0.3">
      <c r="A190" s="46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</row>
    <row r="191" spans="1:41" x14ac:dyDescent="0.3">
      <c r="A191" s="47" t="s">
        <v>64</v>
      </c>
    </row>
    <row r="193" spans="1:33" x14ac:dyDescent="0.3"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</row>
    <row r="195" spans="1:33" x14ac:dyDescent="0.3">
      <c r="A195" s="47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</row>
  </sheetData>
  <mergeCells count="126">
    <mergeCell ref="AH71:AI71"/>
    <mergeCell ref="AH29:AI29"/>
    <mergeCell ref="X38:Y38"/>
    <mergeCell ref="Z38:AA38"/>
    <mergeCell ref="AB38:AC38"/>
    <mergeCell ref="AD38:AE38"/>
    <mergeCell ref="L38:M38"/>
    <mergeCell ref="N38:O38"/>
    <mergeCell ref="P38:Q38"/>
    <mergeCell ref="R38:S38"/>
    <mergeCell ref="T38:U38"/>
    <mergeCell ref="V38:W38"/>
    <mergeCell ref="AF38:AG38"/>
    <mergeCell ref="AF29:AG29"/>
    <mergeCell ref="AD29:AE29"/>
    <mergeCell ref="A29:A30"/>
    <mergeCell ref="B29:C29"/>
    <mergeCell ref="D29:E29"/>
    <mergeCell ref="F29:G29"/>
    <mergeCell ref="H29:I29"/>
    <mergeCell ref="X29:Y29"/>
    <mergeCell ref="Z29:AA29"/>
    <mergeCell ref="AB29:AC29"/>
    <mergeCell ref="L29:M29"/>
    <mergeCell ref="N29:O29"/>
    <mergeCell ref="P29:Q29"/>
    <mergeCell ref="R29:S29"/>
    <mergeCell ref="T29:U29"/>
    <mergeCell ref="V29:W29"/>
    <mergeCell ref="J29:K29"/>
    <mergeCell ref="A38:A39"/>
    <mergeCell ref="B38:C38"/>
    <mergeCell ref="D38:E38"/>
    <mergeCell ref="F38:G38"/>
    <mergeCell ref="H38:I38"/>
    <mergeCell ref="J38:K38"/>
    <mergeCell ref="AH38:AI38"/>
    <mergeCell ref="R71:S71"/>
    <mergeCell ref="T71:U71"/>
    <mergeCell ref="V71:W71"/>
    <mergeCell ref="L71:M71"/>
    <mergeCell ref="N71:O71"/>
    <mergeCell ref="P71:Q71"/>
    <mergeCell ref="A71:A72"/>
    <mergeCell ref="B71:C71"/>
    <mergeCell ref="D71:E71"/>
    <mergeCell ref="F71:G71"/>
    <mergeCell ref="H71:I71"/>
    <mergeCell ref="J71:K71"/>
    <mergeCell ref="X71:Y71"/>
    <mergeCell ref="Z71:AA71"/>
    <mergeCell ref="AB71:AC71"/>
    <mergeCell ref="AD71:AE71"/>
    <mergeCell ref="AF71:AG71"/>
    <mergeCell ref="X137:Y137"/>
    <mergeCell ref="Z137:AA137"/>
    <mergeCell ref="AB137:AC137"/>
    <mergeCell ref="AD137:AE137"/>
    <mergeCell ref="L137:M137"/>
    <mergeCell ref="N137:O137"/>
    <mergeCell ref="P137:Q137"/>
    <mergeCell ref="R137:S137"/>
    <mergeCell ref="T137:U137"/>
    <mergeCell ref="V137:W137"/>
    <mergeCell ref="A137:A138"/>
    <mergeCell ref="B137:C137"/>
    <mergeCell ref="D137:E137"/>
    <mergeCell ref="F137:G137"/>
    <mergeCell ref="H137:I137"/>
    <mergeCell ref="J137:K137"/>
    <mergeCell ref="AF137:AG137"/>
    <mergeCell ref="AH137:AI137"/>
    <mergeCell ref="T160:U160"/>
    <mergeCell ref="V160:W160"/>
    <mergeCell ref="L160:M160"/>
    <mergeCell ref="N160:O160"/>
    <mergeCell ref="P160:Q160"/>
    <mergeCell ref="A160:A161"/>
    <mergeCell ref="B160:C160"/>
    <mergeCell ref="D160:E160"/>
    <mergeCell ref="F160:G160"/>
    <mergeCell ref="H160:I160"/>
    <mergeCell ref="J160:K160"/>
    <mergeCell ref="X160:Y160"/>
    <mergeCell ref="Z160:AA160"/>
    <mergeCell ref="AB160:AC160"/>
    <mergeCell ref="AD160:AE160"/>
    <mergeCell ref="R160:S160"/>
    <mergeCell ref="A182:A183"/>
    <mergeCell ref="B182:C182"/>
    <mergeCell ref="D182:E182"/>
    <mergeCell ref="F182:G182"/>
    <mergeCell ref="H182:I182"/>
    <mergeCell ref="J182:K182"/>
    <mergeCell ref="AF182:AG182"/>
    <mergeCell ref="AH182:AI182"/>
    <mergeCell ref="AF160:AG160"/>
    <mergeCell ref="AH160:AI160"/>
    <mergeCell ref="X182:Y182"/>
    <mergeCell ref="Z182:AA182"/>
    <mergeCell ref="AB182:AC182"/>
    <mergeCell ref="AD182:AE182"/>
    <mergeCell ref="L182:M182"/>
    <mergeCell ref="N182:O182"/>
    <mergeCell ref="P182:Q182"/>
    <mergeCell ref="R182:S182"/>
    <mergeCell ref="T182:U182"/>
    <mergeCell ref="V182:W182"/>
    <mergeCell ref="AN29:AO29"/>
    <mergeCell ref="AN38:AO38"/>
    <mergeCell ref="AN71:AO71"/>
    <mergeCell ref="AN137:AO137"/>
    <mergeCell ref="AN160:AO160"/>
    <mergeCell ref="AN182:AO182"/>
    <mergeCell ref="AJ29:AK29"/>
    <mergeCell ref="AJ38:AK38"/>
    <mergeCell ref="AJ71:AK71"/>
    <mergeCell ref="AJ137:AK137"/>
    <mergeCell ref="AL29:AM29"/>
    <mergeCell ref="AL38:AM38"/>
    <mergeCell ref="AL71:AM71"/>
    <mergeCell ref="AL137:AM137"/>
    <mergeCell ref="AJ160:AK160"/>
    <mergeCell ref="AL160:AM160"/>
    <mergeCell ref="AJ182:AK182"/>
    <mergeCell ref="AL182:AM182"/>
  </mergeCells>
  <hyperlinks>
    <hyperlink ref="A191" location="INDICE!A1" display="Volver al 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1"/>
  <sheetViews>
    <sheetView showGridLines="0" zoomScale="80" zoomScaleNormal="80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4.4" x14ac:dyDescent="0.3"/>
  <cols>
    <col min="1" max="1" width="90.44140625" style="45" customWidth="1"/>
    <col min="2" max="19" width="9.88671875" style="34" customWidth="1"/>
    <col min="20" max="37" width="9.88671875" customWidth="1"/>
  </cols>
  <sheetData>
    <row r="1" spans="1:21" ht="18" x14ac:dyDescent="0.3">
      <c r="A1" s="38" t="s">
        <v>56</v>
      </c>
    </row>
    <row r="5" spans="1:21" ht="15.6" x14ac:dyDescent="0.3">
      <c r="A5" s="39" t="s">
        <v>107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1" x14ac:dyDescent="0.3">
      <c r="A6" s="1"/>
      <c r="B6" s="33">
        <v>1999</v>
      </c>
      <c r="C6" s="33">
        <v>2000</v>
      </c>
      <c r="D6" s="33">
        <v>2001</v>
      </c>
      <c r="E6" s="33">
        <v>2002</v>
      </c>
      <c r="F6" s="33">
        <v>2003</v>
      </c>
      <c r="G6" s="33">
        <v>2004</v>
      </c>
      <c r="H6" s="33">
        <v>2005</v>
      </c>
      <c r="I6" s="33">
        <v>2006</v>
      </c>
      <c r="J6" s="33">
        <v>2007</v>
      </c>
      <c r="K6" s="33">
        <v>2008</v>
      </c>
      <c r="L6" s="33">
        <v>2009</v>
      </c>
      <c r="M6" s="33">
        <v>2010</v>
      </c>
      <c r="N6" s="33">
        <v>2011</v>
      </c>
      <c r="O6" s="33">
        <v>2012</v>
      </c>
      <c r="P6" s="33">
        <v>2013</v>
      </c>
      <c r="Q6" s="33">
        <v>2014</v>
      </c>
      <c r="R6" s="33">
        <v>2015</v>
      </c>
      <c r="S6" s="33">
        <v>2016</v>
      </c>
      <c r="T6" s="61">
        <v>2017</v>
      </c>
      <c r="U6" s="75">
        <v>2018</v>
      </c>
    </row>
    <row r="7" spans="1:21" x14ac:dyDescent="0.3">
      <c r="A7" s="41" t="s">
        <v>47</v>
      </c>
      <c r="B7" s="36">
        <v>1073</v>
      </c>
      <c r="C7" s="36">
        <v>1900</v>
      </c>
      <c r="D7" s="36">
        <v>2085</v>
      </c>
      <c r="E7" s="36">
        <v>2553</v>
      </c>
      <c r="F7" s="36">
        <v>2959</v>
      </c>
      <c r="G7" s="36">
        <v>3066</v>
      </c>
      <c r="H7" s="36">
        <v>3460</v>
      </c>
      <c r="I7" s="36">
        <v>3650</v>
      </c>
      <c r="J7" s="48">
        <v>5628</v>
      </c>
      <c r="K7" s="48">
        <v>6256</v>
      </c>
      <c r="L7" s="48">
        <v>8671</v>
      </c>
      <c r="M7" s="48">
        <v>8135</v>
      </c>
      <c r="N7" s="48">
        <v>10034</v>
      </c>
      <c r="O7" s="48">
        <v>10711</v>
      </c>
      <c r="P7" s="48">
        <v>12631</v>
      </c>
      <c r="Q7" s="48">
        <v>12949</v>
      </c>
      <c r="R7" s="48">
        <v>13925</v>
      </c>
      <c r="S7" s="48">
        <v>13892</v>
      </c>
      <c r="T7" s="48">
        <v>14686</v>
      </c>
      <c r="U7" s="48">
        <v>15953</v>
      </c>
    </row>
    <row r="10" spans="1:21" ht="15.6" x14ac:dyDescent="0.3">
      <c r="A10" s="39" t="s">
        <v>108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21" x14ac:dyDescent="0.3">
      <c r="A11" s="1" t="s">
        <v>48</v>
      </c>
      <c r="B11" s="33">
        <v>1999</v>
      </c>
      <c r="C11" s="33">
        <v>2000</v>
      </c>
      <c r="D11" s="33">
        <v>2001</v>
      </c>
      <c r="E11" s="33">
        <v>2002</v>
      </c>
      <c r="F11" s="33">
        <v>2003</v>
      </c>
      <c r="G11" s="33">
        <v>2004</v>
      </c>
      <c r="H11" s="33">
        <v>2005</v>
      </c>
      <c r="I11" s="33">
        <v>2006</v>
      </c>
      <c r="J11" s="33">
        <v>2007</v>
      </c>
      <c r="K11" s="33">
        <v>2008</v>
      </c>
      <c r="L11" s="33">
        <v>2009</v>
      </c>
      <c r="M11" s="33">
        <v>2010</v>
      </c>
      <c r="N11" s="33">
        <v>2011</v>
      </c>
      <c r="O11" s="33">
        <v>2012</v>
      </c>
      <c r="P11" s="33">
        <v>2013</v>
      </c>
      <c r="Q11" s="33">
        <v>2014</v>
      </c>
      <c r="R11" s="33">
        <v>2015</v>
      </c>
      <c r="S11" s="33">
        <v>2016</v>
      </c>
      <c r="T11" s="61">
        <v>2017</v>
      </c>
      <c r="U11" s="75">
        <v>2018</v>
      </c>
    </row>
    <row r="12" spans="1:21" x14ac:dyDescent="0.3">
      <c r="A12" s="42" t="s">
        <v>69</v>
      </c>
      <c r="B12" s="48">
        <v>823</v>
      </c>
      <c r="C12" s="48">
        <v>1655</v>
      </c>
      <c r="D12" s="48">
        <v>1530</v>
      </c>
      <c r="E12" s="48">
        <v>1760</v>
      </c>
      <c r="F12" s="48">
        <v>2096</v>
      </c>
      <c r="G12" s="48">
        <v>1999</v>
      </c>
      <c r="H12" s="48">
        <v>2106</v>
      </c>
      <c r="I12" s="48">
        <v>2181</v>
      </c>
      <c r="J12" s="48">
        <v>3218</v>
      </c>
      <c r="K12" s="48">
        <v>3401</v>
      </c>
      <c r="L12" s="48">
        <v>4265</v>
      </c>
      <c r="M12" s="48">
        <v>4320</v>
      </c>
      <c r="N12" s="48">
        <v>4798</v>
      </c>
      <c r="O12" s="48">
        <v>5078</v>
      </c>
      <c r="P12" s="48">
        <v>6156</v>
      </c>
      <c r="Q12" s="48">
        <v>6580</v>
      </c>
      <c r="R12" s="48">
        <v>6645</v>
      </c>
      <c r="S12" s="48">
        <v>6650</v>
      </c>
      <c r="T12" s="48">
        <v>7454</v>
      </c>
      <c r="U12" s="48">
        <v>7592</v>
      </c>
    </row>
    <row r="13" spans="1:21" x14ac:dyDescent="0.3">
      <c r="A13" s="42" t="s">
        <v>20</v>
      </c>
      <c r="B13" s="48">
        <v>250</v>
      </c>
      <c r="C13" s="48">
        <v>245</v>
      </c>
      <c r="D13" s="48">
        <v>555</v>
      </c>
      <c r="E13" s="48">
        <v>793</v>
      </c>
      <c r="F13" s="48">
        <v>863</v>
      </c>
      <c r="G13" s="48">
        <v>1067</v>
      </c>
      <c r="H13" s="48">
        <v>1354</v>
      </c>
      <c r="I13" s="48">
        <v>1469</v>
      </c>
      <c r="J13" s="48">
        <v>2410</v>
      </c>
      <c r="K13" s="48">
        <v>2855</v>
      </c>
      <c r="L13" s="48">
        <v>4406</v>
      </c>
      <c r="M13" s="48">
        <v>3815</v>
      </c>
      <c r="N13" s="48">
        <v>5236</v>
      </c>
      <c r="O13" s="48">
        <v>5633</v>
      </c>
      <c r="P13" s="48">
        <v>6475</v>
      </c>
      <c r="Q13" s="48">
        <v>6369</v>
      </c>
      <c r="R13" s="48">
        <v>7280</v>
      </c>
      <c r="S13" s="48">
        <v>7242</v>
      </c>
      <c r="T13" s="48">
        <v>7232</v>
      </c>
      <c r="U13" s="48">
        <v>8361</v>
      </c>
    </row>
    <row r="14" spans="1:21" s="55" customFormat="1" x14ac:dyDescent="0.3">
      <c r="A14" s="41" t="s">
        <v>15</v>
      </c>
      <c r="B14" s="52">
        <v>1073</v>
      </c>
      <c r="C14" s="52">
        <v>1900</v>
      </c>
      <c r="D14" s="52">
        <v>2085</v>
      </c>
      <c r="E14" s="52">
        <v>2553</v>
      </c>
      <c r="F14" s="52">
        <v>2959</v>
      </c>
      <c r="G14" s="52">
        <v>3066</v>
      </c>
      <c r="H14" s="52">
        <v>3460</v>
      </c>
      <c r="I14" s="52">
        <v>3650</v>
      </c>
      <c r="J14" s="52">
        <v>5628</v>
      </c>
      <c r="K14" s="52">
        <v>6256</v>
      </c>
      <c r="L14" s="52">
        <v>8671</v>
      </c>
      <c r="M14" s="52">
        <v>8135</v>
      </c>
      <c r="N14" s="52">
        <v>10034</v>
      </c>
      <c r="O14" s="52">
        <v>10711</v>
      </c>
      <c r="P14" s="52">
        <v>12631</v>
      </c>
      <c r="Q14" s="52">
        <v>12949</v>
      </c>
      <c r="R14" s="52">
        <v>13925</v>
      </c>
      <c r="S14" s="52">
        <v>13892</v>
      </c>
      <c r="T14" s="52">
        <v>14686</v>
      </c>
      <c r="U14" s="52">
        <v>15953</v>
      </c>
    </row>
    <row r="17" spans="1:41" ht="15.6" x14ac:dyDescent="0.3">
      <c r="A17" s="39" t="s">
        <v>109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41" x14ac:dyDescent="0.3">
      <c r="A18" s="1" t="s">
        <v>49</v>
      </c>
      <c r="B18" s="33">
        <v>1999</v>
      </c>
      <c r="C18" s="33">
        <v>2000</v>
      </c>
      <c r="D18" s="33">
        <v>2001</v>
      </c>
      <c r="E18" s="33">
        <v>2002</v>
      </c>
      <c r="F18" s="33">
        <v>2003</v>
      </c>
      <c r="G18" s="33">
        <v>2004</v>
      </c>
      <c r="H18" s="33">
        <v>2005</v>
      </c>
      <c r="I18" s="33">
        <v>2006</v>
      </c>
      <c r="J18" s="33">
        <v>2007</v>
      </c>
      <c r="K18" s="33">
        <v>2008</v>
      </c>
      <c r="L18" s="33">
        <v>2009</v>
      </c>
      <c r="M18" s="33">
        <v>2010</v>
      </c>
      <c r="N18" s="33">
        <v>2011</v>
      </c>
      <c r="O18" s="33">
        <v>2012</v>
      </c>
      <c r="P18" s="33">
        <v>2013</v>
      </c>
      <c r="Q18" s="33">
        <v>2014</v>
      </c>
      <c r="R18" s="33">
        <v>2015</v>
      </c>
      <c r="S18" s="33">
        <v>2016</v>
      </c>
      <c r="T18" s="61">
        <v>2017</v>
      </c>
      <c r="U18" s="75">
        <v>2018</v>
      </c>
    </row>
    <row r="19" spans="1:41" x14ac:dyDescent="0.3">
      <c r="A19" s="42" t="s">
        <v>14</v>
      </c>
      <c r="B19" s="48">
        <v>63</v>
      </c>
      <c r="C19" s="48">
        <v>157</v>
      </c>
      <c r="D19" s="48">
        <v>91</v>
      </c>
      <c r="E19" s="48">
        <v>158</v>
      </c>
      <c r="F19" s="48">
        <v>150</v>
      </c>
      <c r="G19" s="48">
        <v>232</v>
      </c>
      <c r="H19" s="48">
        <v>213</v>
      </c>
      <c r="I19" s="48">
        <v>214</v>
      </c>
      <c r="J19" s="48">
        <v>315</v>
      </c>
      <c r="K19" s="48">
        <v>374</v>
      </c>
      <c r="L19" s="48">
        <v>383</v>
      </c>
      <c r="M19" s="48">
        <v>426</v>
      </c>
      <c r="N19" s="48">
        <v>492</v>
      </c>
      <c r="O19" s="48">
        <v>604</v>
      </c>
      <c r="P19" s="48">
        <v>639</v>
      </c>
      <c r="Q19" s="48">
        <v>619</v>
      </c>
      <c r="R19" s="48">
        <v>692</v>
      </c>
      <c r="S19" s="48">
        <v>704</v>
      </c>
      <c r="T19" s="48">
        <v>726</v>
      </c>
      <c r="U19" s="48">
        <v>822</v>
      </c>
    </row>
    <row r="20" spans="1:41" x14ac:dyDescent="0.3">
      <c r="A20" s="42" t="s">
        <v>50</v>
      </c>
      <c r="B20" s="48">
        <v>1010</v>
      </c>
      <c r="C20" s="48">
        <v>1743</v>
      </c>
      <c r="D20" s="48">
        <v>1994</v>
      </c>
      <c r="E20" s="48">
        <v>2395</v>
      </c>
      <c r="F20" s="48">
        <v>2809</v>
      </c>
      <c r="G20" s="48">
        <v>2834</v>
      </c>
      <c r="H20" s="48">
        <v>3247</v>
      </c>
      <c r="I20" s="48">
        <v>3436</v>
      </c>
      <c r="J20" s="48">
        <v>5313</v>
      </c>
      <c r="K20" s="48">
        <v>5882</v>
      </c>
      <c r="L20" s="48">
        <v>8288</v>
      </c>
      <c r="M20" s="48">
        <v>7709</v>
      </c>
      <c r="N20" s="48">
        <v>9542</v>
      </c>
      <c r="O20" s="48">
        <v>10107</v>
      </c>
      <c r="P20" s="48">
        <v>11992</v>
      </c>
      <c r="Q20" s="48">
        <v>12330</v>
      </c>
      <c r="R20" s="48">
        <v>13233</v>
      </c>
      <c r="S20" s="48">
        <v>13188</v>
      </c>
      <c r="T20" s="48">
        <v>13960</v>
      </c>
      <c r="U20" s="48">
        <v>15131</v>
      </c>
    </row>
    <row r="21" spans="1:41" s="55" customFormat="1" x14ac:dyDescent="0.3">
      <c r="A21" s="41" t="s">
        <v>15</v>
      </c>
      <c r="B21" s="52">
        <v>1073</v>
      </c>
      <c r="C21" s="52">
        <v>1900</v>
      </c>
      <c r="D21" s="52">
        <v>2085</v>
      </c>
      <c r="E21" s="52">
        <v>2553</v>
      </c>
      <c r="F21" s="52">
        <v>2959</v>
      </c>
      <c r="G21" s="52">
        <v>3066</v>
      </c>
      <c r="H21" s="52">
        <v>3460</v>
      </c>
      <c r="I21" s="52">
        <v>3650</v>
      </c>
      <c r="J21" s="52">
        <v>5628</v>
      </c>
      <c r="K21" s="52">
        <v>6256</v>
      </c>
      <c r="L21" s="52">
        <v>8671</v>
      </c>
      <c r="M21" s="52">
        <v>8135</v>
      </c>
      <c r="N21" s="52">
        <v>10034</v>
      </c>
      <c r="O21" s="52">
        <v>10711</v>
      </c>
      <c r="P21" s="52">
        <v>12631</v>
      </c>
      <c r="Q21" s="52">
        <v>12949</v>
      </c>
      <c r="R21" s="52">
        <v>13925</v>
      </c>
      <c r="S21" s="52">
        <v>13892</v>
      </c>
      <c r="T21" s="52">
        <v>14686</v>
      </c>
      <c r="U21" s="52">
        <v>15953</v>
      </c>
    </row>
    <row r="24" spans="1:41" ht="15.6" x14ac:dyDescent="0.3">
      <c r="A24" s="39" t="s">
        <v>110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41" x14ac:dyDescent="0.3">
      <c r="A25" s="1" t="s">
        <v>65</v>
      </c>
      <c r="B25" s="33">
        <v>1999</v>
      </c>
      <c r="C25" s="33">
        <v>2000</v>
      </c>
      <c r="D25" s="33">
        <v>2001</v>
      </c>
      <c r="E25" s="33">
        <v>2002</v>
      </c>
      <c r="F25" s="33">
        <v>2003</v>
      </c>
      <c r="G25" s="33">
        <v>2004</v>
      </c>
      <c r="H25" s="33">
        <v>2005</v>
      </c>
      <c r="I25" s="33">
        <v>2006</v>
      </c>
      <c r="J25" s="33">
        <v>2007</v>
      </c>
      <c r="K25" s="33">
        <v>2008</v>
      </c>
      <c r="L25" s="33">
        <v>2009</v>
      </c>
      <c r="M25" s="33">
        <v>2010</v>
      </c>
      <c r="N25" s="33">
        <v>2011</v>
      </c>
      <c r="O25" s="33">
        <v>2012</v>
      </c>
      <c r="P25" s="33">
        <v>2013</v>
      </c>
      <c r="Q25" s="33">
        <v>2014</v>
      </c>
      <c r="R25" s="33">
        <v>2015</v>
      </c>
      <c r="S25" s="33">
        <v>2016</v>
      </c>
      <c r="T25" s="61">
        <v>2017</v>
      </c>
      <c r="U25" s="75">
        <v>2018</v>
      </c>
    </row>
    <row r="26" spans="1:41" x14ac:dyDescent="0.3">
      <c r="A26" s="42" t="s">
        <v>66</v>
      </c>
      <c r="B26" s="48">
        <v>770</v>
      </c>
      <c r="C26" s="48">
        <v>1203</v>
      </c>
      <c r="D26" s="48">
        <v>1486</v>
      </c>
      <c r="E26" s="48">
        <v>1786</v>
      </c>
      <c r="F26" s="48">
        <v>1933</v>
      </c>
      <c r="G26" s="48">
        <v>1999</v>
      </c>
      <c r="H26" s="48">
        <v>2199</v>
      </c>
      <c r="I26" s="48">
        <v>2311</v>
      </c>
      <c r="J26" s="48">
        <v>3278</v>
      </c>
      <c r="K26" s="48">
        <v>3625</v>
      </c>
      <c r="L26" s="48">
        <v>4909</v>
      </c>
      <c r="M26" s="48">
        <v>4454</v>
      </c>
      <c r="N26" s="48">
        <v>5213</v>
      </c>
      <c r="O26" s="48">
        <v>5569</v>
      </c>
      <c r="P26" s="48">
        <v>6525</v>
      </c>
      <c r="Q26" s="48">
        <v>6767</v>
      </c>
      <c r="R26" s="48">
        <v>7180</v>
      </c>
      <c r="S26" s="48">
        <v>7103</v>
      </c>
      <c r="T26" s="48">
        <v>7388</v>
      </c>
      <c r="U26" s="48">
        <v>8068</v>
      </c>
    </row>
    <row r="27" spans="1:41" x14ac:dyDescent="0.3">
      <c r="A27" s="42" t="s">
        <v>67</v>
      </c>
      <c r="B27" s="48">
        <v>303</v>
      </c>
      <c r="C27" s="48">
        <v>697</v>
      </c>
      <c r="D27" s="48">
        <v>599</v>
      </c>
      <c r="E27" s="48">
        <v>767</v>
      </c>
      <c r="F27" s="48">
        <v>1026</v>
      </c>
      <c r="G27" s="48">
        <v>1067</v>
      </c>
      <c r="H27" s="48">
        <v>1261</v>
      </c>
      <c r="I27" s="48">
        <v>1339</v>
      </c>
      <c r="J27" s="48">
        <v>2350</v>
      </c>
      <c r="K27" s="48">
        <v>2631</v>
      </c>
      <c r="L27" s="48">
        <v>3762</v>
      </c>
      <c r="M27" s="48">
        <v>3681</v>
      </c>
      <c r="N27" s="48">
        <v>4821</v>
      </c>
      <c r="O27" s="48">
        <v>5142</v>
      </c>
      <c r="P27" s="48">
        <v>6106</v>
      </c>
      <c r="Q27" s="48">
        <v>6182</v>
      </c>
      <c r="R27" s="48">
        <v>6745</v>
      </c>
      <c r="S27" s="48">
        <v>6789</v>
      </c>
      <c r="T27" s="48">
        <v>7298</v>
      </c>
      <c r="U27" s="48">
        <v>7885</v>
      </c>
    </row>
    <row r="28" spans="1:41" s="55" customFormat="1" x14ac:dyDescent="0.3">
      <c r="A28" s="41" t="s">
        <v>15</v>
      </c>
      <c r="B28" s="52">
        <v>1073</v>
      </c>
      <c r="C28" s="52">
        <v>1900</v>
      </c>
      <c r="D28" s="52">
        <v>2085</v>
      </c>
      <c r="E28" s="52">
        <v>2553</v>
      </c>
      <c r="F28" s="52">
        <v>2959</v>
      </c>
      <c r="G28" s="52">
        <v>3066</v>
      </c>
      <c r="H28" s="52">
        <v>3460</v>
      </c>
      <c r="I28" s="52">
        <v>3650</v>
      </c>
      <c r="J28" s="52">
        <v>5628</v>
      </c>
      <c r="K28" s="52">
        <v>6256</v>
      </c>
      <c r="L28" s="52">
        <v>8671</v>
      </c>
      <c r="M28" s="52">
        <v>8135</v>
      </c>
      <c r="N28" s="52">
        <v>10034</v>
      </c>
      <c r="O28" s="52">
        <v>10711</v>
      </c>
      <c r="P28" s="52">
        <v>12631</v>
      </c>
      <c r="Q28" s="52">
        <v>12949</v>
      </c>
      <c r="R28" s="52">
        <v>13925</v>
      </c>
      <c r="S28" s="52">
        <v>13892</v>
      </c>
      <c r="T28" s="52">
        <v>14686</v>
      </c>
      <c r="U28" s="52">
        <v>15953</v>
      </c>
    </row>
    <row r="31" spans="1:41" ht="15.6" x14ac:dyDescent="0.3">
      <c r="A31" s="39" t="s">
        <v>111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41" x14ac:dyDescent="0.3">
      <c r="A32" s="80" t="s">
        <v>48</v>
      </c>
      <c r="B32" s="79">
        <v>1999</v>
      </c>
      <c r="C32" s="79"/>
      <c r="D32" s="79">
        <v>2000</v>
      </c>
      <c r="E32" s="79"/>
      <c r="F32" s="79">
        <v>2001</v>
      </c>
      <c r="G32" s="79"/>
      <c r="H32" s="79">
        <v>2002</v>
      </c>
      <c r="I32" s="79"/>
      <c r="J32" s="79">
        <v>2003</v>
      </c>
      <c r="K32" s="79"/>
      <c r="L32" s="79">
        <v>2004</v>
      </c>
      <c r="M32" s="79"/>
      <c r="N32" s="79">
        <v>2005</v>
      </c>
      <c r="O32" s="79"/>
      <c r="P32" s="79">
        <v>2006</v>
      </c>
      <c r="Q32" s="79"/>
      <c r="R32" s="79">
        <v>2007</v>
      </c>
      <c r="S32" s="79"/>
      <c r="T32" s="81">
        <v>2008</v>
      </c>
      <c r="U32" s="81"/>
      <c r="V32" s="81">
        <v>2009</v>
      </c>
      <c r="W32" s="81"/>
      <c r="X32" s="81">
        <v>2010</v>
      </c>
      <c r="Y32" s="81"/>
      <c r="Z32" s="81">
        <v>2011</v>
      </c>
      <c r="AA32" s="81"/>
      <c r="AB32" s="81">
        <v>2012</v>
      </c>
      <c r="AC32" s="81"/>
      <c r="AD32" s="81">
        <v>2013</v>
      </c>
      <c r="AE32" s="81"/>
      <c r="AF32" s="81">
        <v>2014</v>
      </c>
      <c r="AG32" s="81"/>
      <c r="AH32" s="81">
        <v>2015</v>
      </c>
      <c r="AI32" s="81"/>
      <c r="AJ32" s="81">
        <v>2016</v>
      </c>
      <c r="AK32" s="81"/>
      <c r="AL32" s="81">
        <v>2017</v>
      </c>
      <c r="AM32" s="81"/>
      <c r="AN32" s="81">
        <v>2018</v>
      </c>
      <c r="AO32" s="81"/>
    </row>
    <row r="33" spans="1:41" x14ac:dyDescent="0.3">
      <c r="A33" s="80"/>
      <c r="B33" s="33" t="s">
        <v>66</v>
      </c>
      <c r="C33" s="33" t="s">
        <v>67</v>
      </c>
      <c r="D33" s="33" t="s">
        <v>66</v>
      </c>
      <c r="E33" s="33" t="s">
        <v>67</v>
      </c>
      <c r="F33" s="33" t="s">
        <v>66</v>
      </c>
      <c r="G33" s="33" t="s">
        <v>67</v>
      </c>
      <c r="H33" s="33" t="s">
        <v>66</v>
      </c>
      <c r="I33" s="33" t="s">
        <v>67</v>
      </c>
      <c r="J33" s="33" t="s">
        <v>66</v>
      </c>
      <c r="K33" s="33" t="s">
        <v>67</v>
      </c>
      <c r="L33" s="33" t="s">
        <v>66</v>
      </c>
      <c r="M33" s="33" t="s">
        <v>67</v>
      </c>
      <c r="N33" s="33" t="s">
        <v>66</v>
      </c>
      <c r="O33" s="33" t="s">
        <v>67</v>
      </c>
      <c r="P33" s="33" t="s">
        <v>66</v>
      </c>
      <c r="Q33" s="33" t="s">
        <v>67</v>
      </c>
      <c r="R33" s="33" t="s">
        <v>66</v>
      </c>
      <c r="S33" s="33" t="s">
        <v>67</v>
      </c>
      <c r="T33" s="3" t="s">
        <v>66</v>
      </c>
      <c r="U33" s="3" t="s">
        <v>67</v>
      </c>
      <c r="V33" s="3" t="s">
        <v>66</v>
      </c>
      <c r="W33" s="3" t="s">
        <v>67</v>
      </c>
      <c r="X33" s="3" t="s">
        <v>66</v>
      </c>
      <c r="Y33" s="3" t="s">
        <v>67</v>
      </c>
      <c r="Z33" s="3" t="s">
        <v>66</v>
      </c>
      <c r="AA33" s="3" t="s">
        <v>67</v>
      </c>
      <c r="AB33" s="3" t="s">
        <v>66</v>
      </c>
      <c r="AC33" s="3" t="s">
        <v>67</v>
      </c>
      <c r="AD33" s="3" t="s">
        <v>66</v>
      </c>
      <c r="AE33" s="3" t="s">
        <v>67</v>
      </c>
      <c r="AF33" s="3" t="s">
        <v>66</v>
      </c>
      <c r="AG33" s="3" t="s">
        <v>67</v>
      </c>
      <c r="AH33" s="3" t="s">
        <v>66</v>
      </c>
      <c r="AI33" s="3" t="s">
        <v>67</v>
      </c>
      <c r="AJ33" s="27" t="s">
        <v>66</v>
      </c>
      <c r="AK33" s="27" t="s">
        <v>67</v>
      </c>
      <c r="AL33" s="62" t="s">
        <v>66</v>
      </c>
      <c r="AM33" s="62" t="s">
        <v>67</v>
      </c>
      <c r="AN33" s="76" t="s">
        <v>66</v>
      </c>
      <c r="AO33" s="76" t="s">
        <v>67</v>
      </c>
    </row>
    <row r="34" spans="1:41" x14ac:dyDescent="0.3">
      <c r="A34" s="42" t="s">
        <v>69</v>
      </c>
      <c r="B34" s="48">
        <v>552</v>
      </c>
      <c r="C34" s="48">
        <v>271</v>
      </c>
      <c r="D34" s="48">
        <v>1003</v>
      </c>
      <c r="E34" s="48">
        <v>652</v>
      </c>
      <c r="F34" s="48">
        <v>1043</v>
      </c>
      <c r="G34" s="48">
        <v>487</v>
      </c>
      <c r="H34" s="48">
        <v>1180</v>
      </c>
      <c r="I34" s="48">
        <v>580</v>
      </c>
      <c r="J34" s="48">
        <v>1377</v>
      </c>
      <c r="K34" s="48">
        <v>719</v>
      </c>
      <c r="L34" s="48">
        <v>1278</v>
      </c>
      <c r="M34" s="48">
        <v>721</v>
      </c>
      <c r="N34" s="48">
        <v>1306</v>
      </c>
      <c r="O34" s="48">
        <v>800</v>
      </c>
      <c r="P34" s="48">
        <v>1379</v>
      </c>
      <c r="Q34" s="48">
        <v>802</v>
      </c>
      <c r="R34" s="48">
        <v>1943</v>
      </c>
      <c r="S34" s="48">
        <v>1275</v>
      </c>
      <c r="T34" s="59">
        <v>2045</v>
      </c>
      <c r="U34" s="59">
        <v>1355</v>
      </c>
      <c r="V34" s="59">
        <v>2595</v>
      </c>
      <c r="W34" s="59">
        <v>1670</v>
      </c>
      <c r="X34" s="59">
        <v>2445</v>
      </c>
      <c r="Y34" s="59">
        <v>1875</v>
      </c>
      <c r="Z34" s="59">
        <v>2727</v>
      </c>
      <c r="AA34" s="59">
        <v>2071</v>
      </c>
      <c r="AB34" s="59">
        <v>2847</v>
      </c>
      <c r="AC34" s="59">
        <v>2230</v>
      </c>
      <c r="AD34" s="59">
        <v>3495</v>
      </c>
      <c r="AE34" s="59">
        <v>2662</v>
      </c>
      <c r="AF34" s="59">
        <v>3682</v>
      </c>
      <c r="AG34" s="59">
        <v>2899</v>
      </c>
      <c r="AH34" s="59">
        <v>3616</v>
      </c>
      <c r="AI34" s="59">
        <v>3030</v>
      </c>
      <c r="AJ34" s="59">
        <v>3639</v>
      </c>
      <c r="AK34" s="59">
        <v>3011</v>
      </c>
      <c r="AL34" s="59">
        <v>4079</v>
      </c>
      <c r="AM34" s="59">
        <v>3375</v>
      </c>
      <c r="AN34" s="59">
        <v>4301</v>
      </c>
      <c r="AO34" s="59">
        <v>3291</v>
      </c>
    </row>
    <row r="35" spans="1:41" x14ac:dyDescent="0.3">
      <c r="A35" s="42" t="s">
        <v>20</v>
      </c>
      <c r="B35" s="48">
        <v>218</v>
      </c>
      <c r="C35" s="48">
        <v>32</v>
      </c>
      <c r="D35" s="48">
        <v>200</v>
      </c>
      <c r="E35" s="48">
        <v>45</v>
      </c>
      <c r="F35" s="48">
        <v>443</v>
      </c>
      <c r="G35" s="48">
        <v>112</v>
      </c>
      <c r="H35" s="48">
        <v>606</v>
      </c>
      <c r="I35" s="48">
        <v>187</v>
      </c>
      <c r="J35" s="48">
        <v>556</v>
      </c>
      <c r="K35" s="48">
        <v>307</v>
      </c>
      <c r="L35" s="48">
        <v>721</v>
      </c>
      <c r="M35" s="48">
        <v>346</v>
      </c>
      <c r="N35" s="48">
        <v>893</v>
      </c>
      <c r="O35" s="48">
        <v>461</v>
      </c>
      <c r="P35" s="48">
        <v>932</v>
      </c>
      <c r="Q35" s="48">
        <v>537</v>
      </c>
      <c r="R35" s="48">
        <v>1335</v>
      </c>
      <c r="S35" s="48">
        <v>1075</v>
      </c>
      <c r="T35" s="59">
        <v>1580</v>
      </c>
      <c r="U35" s="59">
        <v>1275</v>
      </c>
      <c r="V35" s="59">
        <v>2314</v>
      </c>
      <c r="W35" s="59">
        <v>2092</v>
      </c>
      <c r="X35" s="59">
        <v>2009</v>
      </c>
      <c r="Y35" s="59">
        <v>1806</v>
      </c>
      <c r="Z35" s="59">
        <v>2486</v>
      </c>
      <c r="AA35" s="59">
        <v>2750</v>
      </c>
      <c r="AB35" s="59">
        <v>2723</v>
      </c>
      <c r="AC35" s="59">
        <v>2911</v>
      </c>
      <c r="AD35" s="59">
        <v>3031</v>
      </c>
      <c r="AE35" s="59">
        <v>3454</v>
      </c>
      <c r="AF35" s="59">
        <v>3088</v>
      </c>
      <c r="AG35" s="59">
        <v>3291</v>
      </c>
      <c r="AH35" s="59">
        <v>3564</v>
      </c>
      <c r="AI35" s="59">
        <v>3716</v>
      </c>
      <c r="AJ35" s="59">
        <v>3464</v>
      </c>
      <c r="AK35" s="59">
        <v>3778</v>
      </c>
      <c r="AL35" s="59">
        <v>3309</v>
      </c>
      <c r="AM35" s="59">
        <v>3923</v>
      </c>
      <c r="AN35" s="59">
        <v>3767</v>
      </c>
      <c r="AO35" s="59">
        <v>4594</v>
      </c>
    </row>
    <row r="36" spans="1:41" s="55" customFormat="1" x14ac:dyDescent="0.3">
      <c r="A36" s="41" t="s">
        <v>15</v>
      </c>
      <c r="B36" s="52">
        <v>770</v>
      </c>
      <c r="C36" s="52">
        <v>303</v>
      </c>
      <c r="D36" s="52">
        <v>1203</v>
      </c>
      <c r="E36" s="52">
        <v>697</v>
      </c>
      <c r="F36" s="52">
        <v>1486</v>
      </c>
      <c r="G36" s="52">
        <v>599</v>
      </c>
      <c r="H36" s="52">
        <v>1786</v>
      </c>
      <c r="I36" s="52">
        <v>767</v>
      </c>
      <c r="J36" s="52">
        <v>1933</v>
      </c>
      <c r="K36" s="52">
        <v>1026</v>
      </c>
      <c r="L36" s="52">
        <v>1999</v>
      </c>
      <c r="M36" s="52">
        <v>1067</v>
      </c>
      <c r="N36" s="52">
        <v>2199</v>
      </c>
      <c r="O36" s="52">
        <v>1261</v>
      </c>
      <c r="P36" s="52">
        <v>2311</v>
      </c>
      <c r="Q36" s="52">
        <v>1339</v>
      </c>
      <c r="R36" s="52">
        <v>3278</v>
      </c>
      <c r="S36" s="52">
        <v>2350</v>
      </c>
      <c r="T36" s="60">
        <v>3625</v>
      </c>
      <c r="U36" s="60">
        <v>2630</v>
      </c>
      <c r="V36" s="60">
        <v>4909</v>
      </c>
      <c r="W36" s="60">
        <v>3762</v>
      </c>
      <c r="X36" s="60">
        <v>4454</v>
      </c>
      <c r="Y36" s="60">
        <v>3681</v>
      </c>
      <c r="Z36" s="60">
        <v>5213</v>
      </c>
      <c r="AA36" s="60">
        <v>4821</v>
      </c>
      <c r="AB36" s="60">
        <v>5570</v>
      </c>
      <c r="AC36" s="60">
        <v>5141</v>
      </c>
      <c r="AD36" s="60">
        <v>6526</v>
      </c>
      <c r="AE36" s="60">
        <v>6116</v>
      </c>
      <c r="AF36" s="60">
        <v>6770</v>
      </c>
      <c r="AG36" s="60">
        <v>6190</v>
      </c>
      <c r="AH36" s="60">
        <v>7180</v>
      </c>
      <c r="AI36" s="60">
        <v>6746</v>
      </c>
      <c r="AJ36" s="60">
        <v>7103</v>
      </c>
      <c r="AK36" s="60">
        <v>6789</v>
      </c>
      <c r="AL36" s="60">
        <v>7388</v>
      </c>
      <c r="AM36" s="60">
        <v>7298</v>
      </c>
      <c r="AN36" s="60">
        <v>8068</v>
      </c>
      <c r="AO36" s="60">
        <v>7885</v>
      </c>
    </row>
    <row r="39" spans="1:41" ht="15.6" x14ac:dyDescent="0.3">
      <c r="A39" s="39" t="s">
        <v>112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41" x14ac:dyDescent="0.3">
      <c r="A40" s="80" t="s">
        <v>49</v>
      </c>
      <c r="B40" s="79">
        <v>1999</v>
      </c>
      <c r="C40" s="79"/>
      <c r="D40" s="79">
        <v>2000</v>
      </c>
      <c r="E40" s="79"/>
      <c r="F40" s="79">
        <v>2001</v>
      </c>
      <c r="G40" s="79"/>
      <c r="H40" s="79">
        <v>2002</v>
      </c>
      <c r="I40" s="79"/>
      <c r="J40" s="79">
        <v>2003</v>
      </c>
      <c r="K40" s="79"/>
      <c r="L40" s="79">
        <v>2004</v>
      </c>
      <c r="M40" s="79"/>
      <c r="N40" s="79">
        <v>2005</v>
      </c>
      <c r="O40" s="79"/>
      <c r="P40" s="79">
        <v>2006</v>
      </c>
      <c r="Q40" s="79"/>
      <c r="R40" s="79">
        <v>2007</v>
      </c>
      <c r="S40" s="79"/>
      <c r="T40" s="81">
        <v>2008</v>
      </c>
      <c r="U40" s="81"/>
      <c r="V40" s="81">
        <v>2009</v>
      </c>
      <c r="W40" s="81"/>
      <c r="X40" s="81">
        <v>2010</v>
      </c>
      <c r="Y40" s="81"/>
      <c r="Z40" s="81">
        <v>2011</v>
      </c>
      <c r="AA40" s="81"/>
      <c r="AB40" s="81">
        <v>2012</v>
      </c>
      <c r="AC40" s="81"/>
      <c r="AD40" s="81">
        <v>2013</v>
      </c>
      <c r="AE40" s="81"/>
      <c r="AF40" s="81">
        <v>2014</v>
      </c>
      <c r="AG40" s="81"/>
      <c r="AH40" s="81">
        <v>2015</v>
      </c>
      <c r="AI40" s="81"/>
      <c r="AJ40" s="81">
        <v>2016</v>
      </c>
      <c r="AK40" s="81"/>
      <c r="AL40" s="81">
        <v>2017</v>
      </c>
      <c r="AM40" s="81"/>
      <c r="AN40" s="81">
        <v>2018</v>
      </c>
      <c r="AO40" s="81"/>
    </row>
    <row r="41" spans="1:41" x14ac:dyDescent="0.3">
      <c r="A41" s="80"/>
      <c r="B41" s="33" t="s">
        <v>66</v>
      </c>
      <c r="C41" s="33" t="s">
        <v>67</v>
      </c>
      <c r="D41" s="33" t="s">
        <v>66</v>
      </c>
      <c r="E41" s="33" t="s">
        <v>67</v>
      </c>
      <c r="F41" s="33" t="s">
        <v>66</v>
      </c>
      <c r="G41" s="33" t="s">
        <v>67</v>
      </c>
      <c r="H41" s="33" t="s">
        <v>66</v>
      </c>
      <c r="I41" s="33" t="s">
        <v>67</v>
      </c>
      <c r="J41" s="33" t="s">
        <v>66</v>
      </c>
      <c r="K41" s="33" t="s">
        <v>67</v>
      </c>
      <c r="L41" s="33" t="s">
        <v>66</v>
      </c>
      <c r="M41" s="33" t="s">
        <v>67</v>
      </c>
      <c r="N41" s="33" t="s">
        <v>66</v>
      </c>
      <c r="O41" s="33" t="s">
        <v>67</v>
      </c>
      <c r="P41" s="33" t="s">
        <v>66</v>
      </c>
      <c r="Q41" s="33" t="s">
        <v>67</v>
      </c>
      <c r="R41" s="33" t="s">
        <v>66</v>
      </c>
      <c r="S41" s="33" t="s">
        <v>67</v>
      </c>
      <c r="T41" s="5" t="s">
        <v>66</v>
      </c>
      <c r="U41" s="5" t="s">
        <v>67</v>
      </c>
      <c r="V41" s="5" t="s">
        <v>66</v>
      </c>
      <c r="W41" s="5" t="s">
        <v>67</v>
      </c>
      <c r="X41" s="5" t="s">
        <v>66</v>
      </c>
      <c r="Y41" s="5" t="s">
        <v>67</v>
      </c>
      <c r="Z41" s="5" t="s">
        <v>66</v>
      </c>
      <c r="AA41" s="5" t="s">
        <v>67</v>
      </c>
      <c r="AB41" s="5" t="s">
        <v>66</v>
      </c>
      <c r="AC41" s="5" t="s">
        <v>67</v>
      </c>
      <c r="AD41" s="5" t="s">
        <v>66</v>
      </c>
      <c r="AE41" s="5" t="s">
        <v>67</v>
      </c>
      <c r="AF41" s="5" t="s">
        <v>66</v>
      </c>
      <c r="AG41" s="5" t="s">
        <v>67</v>
      </c>
      <c r="AH41" s="5" t="s">
        <v>66</v>
      </c>
      <c r="AI41" s="5" t="s">
        <v>67</v>
      </c>
      <c r="AJ41" s="27" t="s">
        <v>66</v>
      </c>
      <c r="AK41" s="27" t="s">
        <v>67</v>
      </c>
      <c r="AL41" s="62" t="s">
        <v>66</v>
      </c>
      <c r="AM41" s="62" t="s">
        <v>67</v>
      </c>
      <c r="AN41" s="76" t="s">
        <v>66</v>
      </c>
      <c r="AO41" s="76" t="s">
        <v>67</v>
      </c>
    </row>
    <row r="42" spans="1:41" x14ac:dyDescent="0.3">
      <c r="A42" s="42" t="s">
        <v>14</v>
      </c>
      <c r="B42" s="48">
        <v>38</v>
      </c>
      <c r="C42" s="48">
        <v>25</v>
      </c>
      <c r="D42" s="48">
        <v>90</v>
      </c>
      <c r="E42" s="48">
        <v>67</v>
      </c>
      <c r="F42" s="48">
        <v>57</v>
      </c>
      <c r="G42" s="48">
        <v>34</v>
      </c>
      <c r="H42" s="48">
        <v>102</v>
      </c>
      <c r="I42" s="48">
        <v>56</v>
      </c>
      <c r="J42" s="48">
        <v>100</v>
      </c>
      <c r="K42" s="48">
        <v>50</v>
      </c>
      <c r="L42" s="48">
        <v>141</v>
      </c>
      <c r="M42" s="48">
        <v>91</v>
      </c>
      <c r="N42" s="48">
        <v>126</v>
      </c>
      <c r="O42" s="48">
        <v>87</v>
      </c>
      <c r="P42" s="48">
        <v>140</v>
      </c>
      <c r="Q42" s="48">
        <v>74</v>
      </c>
      <c r="R42" s="48">
        <v>177</v>
      </c>
      <c r="S42" s="48">
        <v>138</v>
      </c>
      <c r="T42" s="59">
        <v>213</v>
      </c>
      <c r="U42" s="59">
        <v>161</v>
      </c>
      <c r="V42" s="59">
        <v>228</v>
      </c>
      <c r="W42" s="59">
        <v>155</v>
      </c>
      <c r="X42" s="59">
        <v>234</v>
      </c>
      <c r="Y42" s="59">
        <v>192</v>
      </c>
      <c r="Z42" s="59">
        <v>280</v>
      </c>
      <c r="AA42" s="59">
        <v>212</v>
      </c>
      <c r="AB42" s="59">
        <v>364</v>
      </c>
      <c r="AC42" s="59">
        <v>240</v>
      </c>
      <c r="AD42" s="59">
        <v>342</v>
      </c>
      <c r="AE42" s="59">
        <v>297</v>
      </c>
      <c r="AF42" s="59">
        <v>332</v>
      </c>
      <c r="AG42" s="59">
        <v>287</v>
      </c>
      <c r="AH42" s="59">
        <v>385</v>
      </c>
      <c r="AI42" s="59">
        <v>307</v>
      </c>
      <c r="AJ42" s="59">
        <v>415</v>
      </c>
      <c r="AK42" s="59">
        <v>289</v>
      </c>
      <c r="AL42" s="59">
        <v>408</v>
      </c>
      <c r="AM42" s="59">
        <v>318</v>
      </c>
      <c r="AN42" s="59">
        <v>468</v>
      </c>
      <c r="AO42" s="59">
        <v>354</v>
      </c>
    </row>
    <row r="43" spans="1:41" x14ac:dyDescent="0.3">
      <c r="A43" s="42" t="s">
        <v>50</v>
      </c>
      <c r="B43" s="48">
        <v>732</v>
      </c>
      <c r="C43" s="48">
        <v>278</v>
      </c>
      <c r="D43" s="48">
        <v>1113</v>
      </c>
      <c r="E43" s="48">
        <v>630</v>
      </c>
      <c r="F43" s="48">
        <v>1429</v>
      </c>
      <c r="G43" s="48">
        <v>565</v>
      </c>
      <c r="H43" s="48">
        <v>1684</v>
      </c>
      <c r="I43" s="48">
        <v>711</v>
      </c>
      <c r="J43" s="48">
        <v>1833</v>
      </c>
      <c r="K43" s="48">
        <v>976</v>
      </c>
      <c r="L43" s="48">
        <v>1858</v>
      </c>
      <c r="M43" s="48">
        <v>976</v>
      </c>
      <c r="N43" s="48">
        <v>2073</v>
      </c>
      <c r="O43" s="48">
        <v>1174</v>
      </c>
      <c r="P43" s="48">
        <v>2171</v>
      </c>
      <c r="Q43" s="48">
        <v>1265</v>
      </c>
      <c r="R43" s="48">
        <v>3101</v>
      </c>
      <c r="S43" s="48">
        <v>2212</v>
      </c>
      <c r="T43" s="59">
        <v>3412</v>
      </c>
      <c r="U43" s="59">
        <v>2469</v>
      </c>
      <c r="V43" s="59">
        <v>4681</v>
      </c>
      <c r="W43" s="59">
        <v>3607</v>
      </c>
      <c r="X43" s="59">
        <v>4220</v>
      </c>
      <c r="Y43" s="59">
        <v>3489</v>
      </c>
      <c r="Z43" s="59">
        <v>4933</v>
      </c>
      <c r="AA43" s="59">
        <v>4609</v>
      </c>
      <c r="AB43" s="59">
        <v>5206</v>
      </c>
      <c r="AC43" s="59">
        <v>4901</v>
      </c>
      <c r="AD43" s="59">
        <v>6184</v>
      </c>
      <c r="AE43" s="59">
        <v>5819</v>
      </c>
      <c r="AF43" s="59">
        <v>6438</v>
      </c>
      <c r="AG43" s="59">
        <v>5903</v>
      </c>
      <c r="AH43" s="59">
        <v>6795</v>
      </c>
      <c r="AI43" s="59">
        <v>6439</v>
      </c>
      <c r="AJ43" s="59">
        <v>6688</v>
      </c>
      <c r="AK43" s="59">
        <v>6500</v>
      </c>
      <c r="AL43" s="59">
        <v>6980</v>
      </c>
      <c r="AM43" s="59">
        <v>6980</v>
      </c>
      <c r="AN43" s="59">
        <v>7600</v>
      </c>
      <c r="AO43" s="59">
        <v>7531</v>
      </c>
    </row>
    <row r="44" spans="1:41" s="55" customFormat="1" x14ac:dyDescent="0.3">
      <c r="A44" s="41" t="s">
        <v>15</v>
      </c>
      <c r="B44" s="52">
        <v>770</v>
      </c>
      <c r="C44" s="52">
        <v>303</v>
      </c>
      <c r="D44" s="52">
        <v>1203</v>
      </c>
      <c r="E44" s="52">
        <v>697</v>
      </c>
      <c r="F44" s="52">
        <v>1486</v>
      </c>
      <c r="G44" s="52">
        <v>599</v>
      </c>
      <c r="H44" s="52">
        <v>1786</v>
      </c>
      <c r="I44" s="52">
        <v>767</v>
      </c>
      <c r="J44" s="52">
        <v>1933</v>
      </c>
      <c r="K44" s="52">
        <v>1026</v>
      </c>
      <c r="L44" s="52">
        <v>1999</v>
      </c>
      <c r="M44" s="52">
        <v>1067</v>
      </c>
      <c r="N44" s="52">
        <v>2199</v>
      </c>
      <c r="O44" s="52">
        <v>1261</v>
      </c>
      <c r="P44" s="52">
        <v>2311</v>
      </c>
      <c r="Q44" s="52">
        <v>1339</v>
      </c>
      <c r="R44" s="52">
        <v>3278</v>
      </c>
      <c r="S44" s="52">
        <v>2350</v>
      </c>
      <c r="T44" s="60">
        <v>3625</v>
      </c>
      <c r="U44" s="60">
        <v>2630</v>
      </c>
      <c r="V44" s="60">
        <v>4909</v>
      </c>
      <c r="W44" s="60">
        <v>3762</v>
      </c>
      <c r="X44" s="60">
        <v>4454</v>
      </c>
      <c r="Y44" s="60">
        <v>3681</v>
      </c>
      <c r="Z44" s="60">
        <v>5213</v>
      </c>
      <c r="AA44" s="60">
        <v>4821</v>
      </c>
      <c r="AB44" s="60">
        <v>5570</v>
      </c>
      <c r="AC44" s="60">
        <v>5141</v>
      </c>
      <c r="AD44" s="60">
        <v>6526</v>
      </c>
      <c r="AE44" s="60">
        <v>6116</v>
      </c>
      <c r="AF44" s="60">
        <v>6770</v>
      </c>
      <c r="AG44" s="60">
        <v>6190</v>
      </c>
      <c r="AH44" s="60">
        <v>7180</v>
      </c>
      <c r="AI44" s="60">
        <v>6746</v>
      </c>
      <c r="AJ44" s="60">
        <v>7103</v>
      </c>
      <c r="AK44" s="60">
        <v>6789</v>
      </c>
      <c r="AL44" s="60">
        <v>7388</v>
      </c>
      <c r="AM44" s="60">
        <v>7298</v>
      </c>
      <c r="AN44" s="60">
        <v>8068</v>
      </c>
      <c r="AO44" s="60">
        <v>7885</v>
      </c>
    </row>
    <row r="45" spans="1:41" x14ac:dyDescent="0.3">
      <c r="AM45" s="68"/>
    </row>
    <row r="47" spans="1:41" ht="15.6" x14ac:dyDescent="0.3">
      <c r="A47" s="39" t="s">
        <v>113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41" x14ac:dyDescent="0.3">
      <c r="A48" s="1"/>
      <c r="B48" s="33">
        <v>1999</v>
      </c>
      <c r="C48" s="33">
        <v>2000</v>
      </c>
      <c r="D48" s="33">
        <v>2001</v>
      </c>
      <c r="E48" s="33">
        <v>2002</v>
      </c>
      <c r="F48" s="33">
        <v>2003</v>
      </c>
      <c r="G48" s="33">
        <v>2004</v>
      </c>
      <c r="H48" s="33">
        <v>2005</v>
      </c>
      <c r="I48" s="33">
        <v>2006</v>
      </c>
      <c r="J48" s="33">
        <v>2007</v>
      </c>
      <c r="K48" s="33">
        <v>2008</v>
      </c>
      <c r="L48" s="33">
        <v>2009</v>
      </c>
      <c r="M48" s="33">
        <v>2010</v>
      </c>
      <c r="N48" s="33">
        <v>2011</v>
      </c>
      <c r="O48" s="33">
        <v>2012</v>
      </c>
      <c r="P48" s="33">
        <v>2013</v>
      </c>
      <c r="Q48" s="33">
        <v>2014</v>
      </c>
      <c r="R48" s="33">
        <v>2015</v>
      </c>
      <c r="S48" s="33">
        <v>2016</v>
      </c>
      <c r="T48" s="61">
        <v>2017</v>
      </c>
      <c r="U48" s="75">
        <v>2018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x14ac:dyDescent="0.3">
      <c r="A49" s="41" t="s">
        <v>51</v>
      </c>
      <c r="B49" s="48">
        <v>1010</v>
      </c>
      <c r="C49" s="48">
        <v>1743</v>
      </c>
      <c r="D49" s="48">
        <v>1994</v>
      </c>
      <c r="E49" s="48">
        <v>2395</v>
      </c>
      <c r="F49" s="48">
        <v>2809</v>
      </c>
      <c r="G49" s="48">
        <v>2834</v>
      </c>
      <c r="H49" s="48">
        <v>3247</v>
      </c>
      <c r="I49" s="48">
        <v>3436</v>
      </c>
      <c r="J49" s="48">
        <v>5313</v>
      </c>
      <c r="K49" s="48">
        <v>5882</v>
      </c>
      <c r="L49" s="48">
        <v>8288</v>
      </c>
      <c r="M49" s="48">
        <v>7709</v>
      </c>
      <c r="N49" s="48">
        <v>9542</v>
      </c>
      <c r="O49" s="48">
        <v>10107</v>
      </c>
      <c r="P49" s="48">
        <v>11992</v>
      </c>
      <c r="Q49" s="48">
        <v>12330</v>
      </c>
      <c r="R49" s="48">
        <v>13233</v>
      </c>
      <c r="S49" s="48">
        <v>13188</v>
      </c>
      <c r="T49" s="48">
        <v>13960</v>
      </c>
      <c r="U49" s="48">
        <v>15131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2" spans="1:33" ht="15.6" x14ac:dyDescent="0.3">
      <c r="A52" s="39" t="s">
        <v>114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3">
      <c r="A53" s="1" t="s">
        <v>48</v>
      </c>
      <c r="B53" s="33">
        <v>1999</v>
      </c>
      <c r="C53" s="33">
        <v>2000</v>
      </c>
      <c r="D53" s="33">
        <v>2001</v>
      </c>
      <c r="E53" s="33">
        <v>2002</v>
      </c>
      <c r="F53" s="33">
        <v>2003</v>
      </c>
      <c r="G53" s="33">
        <v>2004</v>
      </c>
      <c r="H53" s="33">
        <v>2005</v>
      </c>
      <c r="I53" s="33">
        <v>2006</v>
      </c>
      <c r="J53" s="33">
        <v>2007</v>
      </c>
      <c r="K53" s="33">
        <v>2008</v>
      </c>
      <c r="L53" s="33">
        <v>2009</v>
      </c>
      <c r="M53" s="33">
        <v>2010</v>
      </c>
      <c r="N53" s="33">
        <v>2011</v>
      </c>
      <c r="O53" s="33">
        <v>2012</v>
      </c>
      <c r="P53" s="33">
        <v>2013</v>
      </c>
      <c r="Q53" s="33">
        <v>2014</v>
      </c>
      <c r="R53" s="33">
        <v>2015</v>
      </c>
      <c r="S53" s="33">
        <v>2016</v>
      </c>
      <c r="T53" s="61">
        <v>2017</v>
      </c>
      <c r="U53" s="75">
        <v>2018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3">
      <c r="A54" s="42" t="s">
        <v>69</v>
      </c>
      <c r="B54" s="48">
        <v>760</v>
      </c>
      <c r="C54" s="48">
        <v>1498</v>
      </c>
      <c r="D54" s="48">
        <v>1439</v>
      </c>
      <c r="E54" s="48">
        <v>1603</v>
      </c>
      <c r="F54" s="48">
        <v>1946</v>
      </c>
      <c r="G54" s="48">
        <v>1769</v>
      </c>
      <c r="H54" s="48">
        <v>1896</v>
      </c>
      <c r="I54" s="48">
        <v>1970</v>
      </c>
      <c r="J54" s="48">
        <v>2908</v>
      </c>
      <c r="K54" s="48">
        <v>3033</v>
      </c>
      <c r="L54" s="48">
        <v>3894</v>
      </c>
      <c r="M54" s="48">
        <v>3910</v>
      </c>
      <c r="N54" s="48">
        <v>4344</v>
      </c>
      <c r="O54" s="48">
        <v>4570</v>
      </c>
      <c r="P54" s="48">
        <v>5617</v>
      </c>
      <c r="Q54" s="48">
        <v>6021</v>
      </c>
      <c r="R54" s="48">
        <v>6011</v>
      </c>
      <c r="S54" s="48">
        <v>6006</v>
      </c>
      <c r="T54" s="48">
        <v>6791</v>
      </c>
      <c r="U54" s="48">
        <v>6855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3">
      <c r="A55" s="42" t="s">
        <v>20</v>
      </c>
      <c r="B55" s="48">
        <v>250</v>
      </c>
      <c r="C55" s="48">
        <v>245</v>
      </c>
      <c r="D55" s="48">
        <v>555</v>
      </c>
      <c r="E55" s="48">
        <v>792</v>
      </c>
      <c r="F55" s="48">
        <v>863</v>
      </c>
      <c r="G55" s="48">
        <v>1065</v>
      </c>
      <c r="H55" s="48">
        <v>1351</v>
      </c>
      <c r="I55" s="48">
        <v>1466</v>
      </c>
      <c r="J55" s="48">
        <v>2405</v>
      </c>
      <c r="K55" s="48">
        <v>2848</v>
      </c>
      <c r="L55" s="48">
        <v>4394</v>
      </c>
      <c r="M55" s="48">
        <v>3799</v>
      </c>
      <c r="N55" s="48">
        <v>5198</v>
      </c>
      <c r="O55" s="48">
        <v>5537</v>
      </c>
      <c r="P55" s="48">
        <v>6386</v>
      </c>
      <c r="Q55" s="48">
        <v>6320</v>
      </c>
      <c r="R55" s="48">
        <v>7223</v>
      </c>
      <c r="S55" s="48">
        <v>7182</v>
      </c>
      <c r="T55" s="48">
        <v>7169</v>
      </c>
      <c r="U55" s="48">
        <v>8276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s="55" customFormat="1" x14ac:dyDescent="0.3">
      <c r="A56" s="41" t="s">
        <v>15</v>
      </c>
      <c r="B56" s="52">
        <v>1010</v>
      </c>
      <c r="C56" s="52">
        <v>1743</v>
      </c>
      <c r="D56" s="52">
        <v>1994</v>
      </c>
      <c r="E56" s="52">
        <v>2395</v>
      </c>
      <c r="F56" s="52">
        <v>2809</v>
      </c>
      <c r="G56" s="52">
        <v>2834</v>
      </c>
      <c r="H56" s="52">
        <v>3247</v>
      </c>
      <c r="I56" s="52">
        <v>3436</v>
      </c>
      <c r="J56" s="52">
        <v>5313</v>
      </c>
      <c r="K56" s="52">
        <v>5881</v>
      </c>
      <c r="L56" s="52">
        <v>8288</v>
      </c>
      <c r="M56" s="52">
        <v>7709</v>
      </c>
      <c r="N56" s="52">
        <v>9542</v>
      </c>
      <c r="O56" s="52">
        <v>10107</v>
      </c>
      <c r="P56" s="52">
        <v>12003</v>
      </c>
      <c r="Q56" s="52">
        <v>12341</v>
      </c>
      <c r="R56" s="52">
        <v>13234</v>
      </c>
      <c r="S56" s="52">
        <v>13188</v>
      </c>
      <c r="T56" s="52">
        <v>13960</v>
      </c>
      <c r="U56" s="52">
        <v>15131</v>
      </c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</row>
    <row r="59" spans="1:33" ht="15.6" x14ac:dyDescent="0.3">
      <c r="A59" s="39" t="s">
        <v>120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x14ac:dyDescent="0.3">
      <c r="A60" s="1" t="s">
        <v>65</v>
      </c>
      <c r="B60" s="33">
        <v>1999</v>
      </c>
      <c r="C60" s="33">
        <v>2000</v>
      </c>
      <c r="D60" s="33">
        <v>2001</v>
      </c>
      <c r="E60" s="33">
        <v>2002</v>
      </c>
      <c r="F60" s="33">
        <v>2003</v>
      </c>
      <c r="G60" s="33">
        <v>2004</v>
      </c>
      <c r="H60" s="33">
        <v>2005</v>
      </c>
      <c r="I60" s="33">
        <v>2006</v>
      </c>
      <c r="J60" s="33">
        <v>2007</v>
      </c>
      <c r="K60" s="33">
        <v>2008</v>
      </c>
      <c r="L60" s="33">
        <v>2009</v>
      </c>
      <c r="M60" s="33">
        <v>2010</v>
      </c>
      <c r="N60" s="33">
        <v>2011</v>
      </c>
      <c r="O60" s="33">
        <v>2012</v>
      </c>
      <c r="P60" s="33">
        <v>2013</v>
      </c>
      <c r="Q60" s="33">
        <v>2014</v>
      </c>
      <c r="R60" s="33">
        <v>2015</v>
      </c>
      <c r="S60" s="33">
        <v>2016</v>
      </c>
      <c r="T60" s="61">
        <v>2017</v>
      </c>
      <c r="U60" s="75">
        <v>2018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x14ac:dyDescent="0.3">
      <c r="A61" s="42" t="s">
        <v>66</v>
      </c>
      <c r="B61" s="48">
        <v>732</v>
      </c>
      <c r="C61" s="48">
        <v>1113</v>
      </c>
      <c r="D61" s="48">
        <v>1429</v>
      </c>
      <c r="E61" s="48">
        <v>1684</v>
      </c>
      <c r="F61" s="48">
        <v>1833</v>
      </c>
      <c r="G61" s="48">
        <v>1858</v>
      </c>
      <c r="H61" s="48">
        <v>2073</v>
      </c>
      <c r="I61" s="48">
        <v>2171</v>
      </c>
      <c r="J61" s="48">
        <v>3101</v>
      </c>
      <c r="K61" s="48">
        <v>3412</v>
      </c>
      <c r="L61" s="48">
        <v>4681</v>
      </c>
      <c r="M61" s="48">
        <v>4220</v>
      </c>
      <c r="N61" s="48">
        <v>4933</v>
      </c>
      <c r="O61" s="48">
        <v>5206</v>
      </c>
      <c r="P61" s="48">
        <v>6184</v>
      </c>
      <c r="Q61" s="48">
        <v>6438</v>
      </c>
      <c r="R61" s="48">
        <v>6795</v>
      </c>
      <c r="S61" s="48">
        <v>6688</v>
      </c>
      <c r="T61" s="48">
        <v>6980</v>
      </c>
      <c r="U61" s="48">
        <v>7600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x14ac:dyDescent="0.3">
      <c r="A62" s="42" t="s">
        <v>67</v>
      </c>
      <c r="B62" s="48">
        <v>278</v>
      </c>
      <c r="C62" s="48">
        <v>630</v>
      </c>
      <c r="D62" s="48">
        <v>565</v>
      </c>
      <c r="E62" s="48">
        <v>711</v>
      </c>
      <c r="F62" s="48">
        <v>976</v>
      </c>
      <c r="G62" s="48">
        <v>976</v>
      </c>
      <c r="H62" s="48">
        <v>1174</v>
      </c>
      <c r="I62" s="48">
        <v>1265</v>
      </c>
      <c r="J62" s="48">
        <v>2212</v>
      </c>
      <c r="K62" s="48">
        <v>2469</v>
      </c>
      <c r="L62" s="48">
        <v>3607</v>
      </c>
      <c r="M62" s="48">
        <v>3489</v>
      </c>
      <c r="N62" s="48">
        <v>4609</v>
      </c>
      <c r="O62" s="48">
        <v>4901</v>
      </c>
      <c r="P62" s="48">
        <v>5819</v>
      </c>
      <c r="Q62" s="48">
        <v>5903</v>
      </c>
      <c r="R62" s="48">
        <v>6439</v>
      </c>
      <c r="S62" s="48">
        <v>6500</v>
      </c>
      <c r="T62" s="48">
        <v>6980</v>
      </c>
      <c r="U62" s="48">
        <v>7531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55" customFormat="1" x14ac:dyDescent="0.3">
      <c r="A63" s="41" t="s">
        <v>15</v>
      </c>
      <c r="B63" s="52">
        <v>1010</v>
      </c>
      <c r="C63" s="52">
        <v>1743</v>
      </c>
      <c r="D63" s="52">
        <v>1994</v>
      </c>
      <c r="E63" s="52">
        <v>2395</v>
      </c>
      <c r="F63" s="52">
        <v>2809</v>
      </c>
      <c r="G63" s="52">
        <v>2834</v>
      </c>
      <c r="H63" s="52">
        <v>3247</v>
      </c>
      <c r="I63" s="52">
        <v>3436</v>
      </c>
      <c r="J63" s="52">
        <f>SUM(J61:J62)</f>
        <v>5313</v>
      </c>
      <c r="K63" s="52">
        <f t="shared" ref="K63:U63" si="0">SUM(K61:K62)</f>
        <v>5881</v>
      </c>
      <c r="L63" s="52">
        <f t="shared" si="0"/>
        <v>8288</v>
      </c>
      <c r="M63" s="52">
        <f t="shared" si="0"/>
        <v>7709</v>
      </c>
      <c r="N63" s="52">
        <f t="shared" si="0"/>
        <v>9542</v>
      </c>
      <c r="O63" s="52">
        <f t="shared" si="0"/>
        <v>10107</v>
      </c>
      <c r="P63" s="52">
        <f t="shared" si="0"/>
        <v>12003</v>
      </c>
      <c r="Q63" s="52">
        <f t="shared" si="0"/>
        <v>12341</v>
      </c>
      <c r="R63" s="52">
        <f t="shared" si="0"/>
        <v>13234</v>
      </c>
      <c r="S63" s="52">
        <f t="shared" si="0"/>
        <v>13188</v>
      </c>
      <c r="T63" s="52">
        <f t="shared" si="0"/>
        <v>13960</v>
      </c>
      <c r="U63" s="52">
        <f t="shared" si="0"/>
        <v>15131</v>
      </c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</row>
    <row r="66" spans="1:41" ht="15.6" x14ac:dyDescent="0.3">
      <c r="A66" s="39" t="s">
        <v>115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41" x14ac:dyDescent="0.3">
      <c r="A67" s="80" t="s">
        <v>48</v>
      </c>
      <c r="B67" s="79">
        <v>1999</v>
      </c>
      <c r="C67" s="79"/>
      <c r="D67" s="79">
        <v>2000</v>
      </c>
      <c r="E67" s="79"/>
      <c r="F67" s="79">
        <v>2001</v>
      </c>
      <c r="G67" s="79"/>
      <c r="H67" s="79">
        <v>2002</v>
      </c>
      <c r="I67" s="79"/>
      <c r="J67" s="79">
        <v>2003</v>
      </c>
      <c r="K67" s="79"/>
      <c r="L67" s="79">
        <v>2004</v>
      </c>
      <c r="M67" s="79"/>
      <c r="N67" s="79">
        <v>2005</v>
      </c>
      <c r="O67" s="79"/>
      <c r="P67" s="79">
        <v>2006</v>
      </c>
      <c r="Q67" s="79"/>
      <c r="R67" s="79">
        <v>2007</v>
      </c>
      <c r="S67" s="79"/>
      <c r="T67" s="81">
        <v>2008</v>
      </c>
      <c r="U67" s="81"/>
      <c r="V67" s="81">
        <v>2009</v>
      </c>
      <c r="W67" s="81"/>
      <c r="X67" s="81">
        <v>2010</v>
      </c>
      <c r="Y67" s="81"/>
      <c r="Z67" s="81">
        <v>2011</v>
      </c>
      <c r="AA67" s="81"/>
      <c r="AB67" s="81">
        <v>2012</v>
      </c>
      <c r="AC67" s="81"/>
      <c r="AD67" s="81">
        <v>2013</v>
      </c>
      <c r="AE67" s="81"/>
      <c r="AF67" s="81">
        <v>2014</v>
      </c>
      <c r="AG67" s="81"/>
      <c r="AH67" s="81">
        <v>2015</v>
      </c>
      <c r="AI67" s="81"/>
      <c r="AJ67" s="81">
        <v>2016</v>
      </c>
      <c r="AK67" s="81"/>
      <c r="AL67" s="81">
        <v>2017</v>
      </c>
      <c r="AM67" s="81"/>
      <c r="AN67" s="81">
        <v>2018</v>
      </c>
      <c r="AO67" s="81"/>
    </row>
    <row r="68" spans="1:41" x14ac:dyDescent="0.3">
      <c r="A68" s="80"/>
      <c r="B68" s="33" t="s">
        <v>66</v>
      </c>
      <c r="C68" s="33" t="s">
        <v>67</v>
      </c>
      <c r="D68" s="33" t="s">
        <v>66</v>
      </c>
      <c r="E68" s="33" t="s">
        <v>67</v>
      </c>
      <c r="F68" s="33" t="s">
        <v>66</v>
      </c>
      <c r="G68" s="33" t="s">
        <v>67</v>
      </c>
      <c r="H68" s="33" t="s">
        <v>66</v>
      </c>
      <c r="I68" s="33" t="s">
        <v>67</v>
      </c>
      <c r="J68" s="33" t="s">
        <v>66</v>
      </c>
      <c r="K68" s="33" t="s">
        <v>67</v>
      </c>
      <c r="L68" s="33" t="s">
        <v>66</v>
      </c>
      <c r="M68" s="33" t="s">
        <v>67</v>
      </c>
      <c r="N68" s="33" t="s">
        <v>66</v>
      </c>
      <c r="O68" s="33" t="s">
        <v>67</v>
      </c>
      <c r="P68" s="33" t="s">
        <v>66</v>
      </c>
      <c r="Q68" s="33" t="s">
        <v>67</v>
      </c>
      <c r="R68" s="33" t="s">
        <v>66</v>
      </c>
      <c r="S68" s="33" t="s">
        <v>67</v>
      </c>
      <c r="T68" s="10" t="s">
        <v>66</v>
      </c>
      <c r="U68" s="10" t="s">
        <v>67</v>
      </c>
      <c r="V68" s="10" t="s">
        <v>66</v>
      </c>
      <c r="W68" s="10" t="s">
        <v>67</v>
      </c>
      <c r="X68" s="10" t="s">
        <v>66</v>
      </c>
      <c r="Y68" s="10" t="s">
        <v>67</v>
      </c>
      <c r="Z68" s="10" t="s">
        <v>66</v>
      </c>
      <c r="AA68" s="10" t="s">
        <v>67</v>
      </c>
      <c r="AB68" s="10" t="s">
        <v>66</v>
      </c>
      <c r="AC68" s="10" t="s">
        <v>67</v>
      </c>
      <c r="AD68" s="10" t="s">
        <v>66</v>
      </c>
      <c r="AE68" s="10" t="s">
        <v>67</v>
      </c>
      <c r="AF68" s="10" t="s">
        <v>66</v>
      </c>
      <c r="AG68" s="10" t="s">
        <v>67</v>
      </c>
      <c r="AH68" s="10" t="s">
        <v>66</v>
      </c>
      <c r="AI68" s="10" t="s">
        <v>67</v>
      </c>
      <c r="AJ68" s="27" t="s">
        <v>66</v>
      </c>
      <c r="AK68" s="27" t="s">
        <v>67</v>
      </c>
      <c r="AL68" s="62" t="s">
        <v>66</v>
      </c>
      <c r="AM68" s="62" t="s">
        <v>67</v>
      </c>
      <c r="AN68" s="76" t="s">
        <v>66</v>
      </c>
      <c r="AO68" s="76" t="s">
        <v>67</v>
      </c>
    </row>
    <row r="69" spans="1:41" x14ac:dyDescent="0.3">
      <c r="A69" s="42" t="s">
        <v>69</v>
      </c>
      <c r="B69" s="48">
        <v>514</v>
      </c>
      <c r="C69" s="48">
        <v>246</v>
      </c>
      <c r="D69" s="48">
        <v>913</v>
      </c>
      <c r="E69" s="48">
        <v>585</v>
      </c>
      <c r="F69" s="48">
        <v>986</v>
      </c>
      <c r="G69" s="48">
        <v>453</v>
      </c>
      <c r="H69" s="48">
        <v>1078</v>
      </c>
      <c r="I69" s="48">
        <v>525</v>
      </c>
      <c r="J69" s="48">
        <v>1277</v>
      </c>
      <c r="K69" s="48">
        <v>669</v>
      </c>
      <c r="L69" s="48">
        <v>1137</v>
      </c>
      <c r="M69" s="48">
        <v>632</v>
      </c>
      <c r="N69" s="48">
        <v>1181</v>
      </c>
      <c r="O69" s="48">
        <v>715</v>
      </c>
      <c r="P69" s="48">
        <v>1241</v>
      </c>
      <c r="Q69" s="48">
        <v>729</v>
      </c>
      <c r="R69" s="48">
        <v>1768</v>
      </c>
      <c r="S69" s="48">
        <v>1140</v>
      </c>
      <c r="T69" s="59">
        <v>1836</v>
      </c>
      <c r="U69" s="59">
        <v>1197</v>
      </c>
      <c r="V69" s="59">
        <v>2376</v>
      </c>
      <c r="W69" s="59">
        <v>1518</v>
      </c>
      <c r="X69" s="59">
        <v>2222</v>
      </c>
      <c r="Y69" s="59">
        <v>1688</v>
      </c>
      <c r="Z69" s="59">
        <v>2468</v>
      </c>
      <c r="AA69" s="59">
        <v>1876</v>
      </c>
      <c r="AB69" s="59">
        <v>2545</v>
      </c>
      <c r="AC69" s="59">
        <v>2025</v>
      </c>
      <c r="AD69" s="59">
        <v>3199</v>
      </c>
      <c r="AE69" s="59">
        <v>2418</v>
      </c>
      <c r="AF69" s="59">
        <v>3388</v>
      </c>
      <c r="AG69" s="59">
        <v>2633</v>
      </c>
      <c r="AH69" s="59">
        <v>3266</v>
      </c>
      <c r="AI69" s="59">
        <v>2745</v>
      </c>
      <c r="AJ69" s="59">
        <v>3259</v>
      </c>
      <c r="AK69" s="59">
        <v>2747</v>
      </c>
      <c r="AL69" s="59">
        <v>3705</v>
      </c>
      <c r="AM69" s="59">
        <v>3086</v>
      </c>
      <c r="AN69" s="59">
        <v>3876</v>
      </c>
      <c r="AO69" s="59">
        <v>2979</v>
      </c>
    </row>
    <row r="70" spans="1:41" x14ac:dyDescent="0.3">
      <c r="A70" s="42" t="s">
        <v>20</v>
      </c>
      <c r="B70" s="48">
        <v>218</v>
      </c>
      <c r="C70" s="48">
        <v>32</v>
      </c>
      <c r="D70" s="48">
        <v>200</v>
      </c>
      <c r="E70" s="48">
        <v>45</v>
      </c>
      <c r="F70" s="48">
        <v>443</v>
      </c>
      <c r="G70" s="48">
        <v>112</v>
      </c>
      <c r="H70" s="48">
        <v>606</v>
      </c>
      <c r="I70" s="48">
        <v>186</v>
      </c>
      <c r="J70" s="48">
        <v>556</v>
      </c>
      <c r="K70" s="48">
        <v>307</v>
      </c>
      <c r="L70" s="48">
        <v>721</v>
      </c>
      <c r="M70" s="48">
        <v>344</v>
      </c>
      <c r="N70" s="48">
        <v>892</v>
      </c>
      <c r="O70" s="48">
        <v>459</v>
      </c>
      <c r="P70" s="48">
        <v>930</v>
      </c>
      <c r="Q70" s="48">
        <v>536</v>
      </c>
      <c r="R70" s="48">
        <v>1333</v>
      </c>
      <c r="S70" s="48">
        <v>1072</v>
      </c>
      <c r="T70" s="59">
        <v>1576</v>
      </c>
      <c r="U70" s="59">
        <v>1272</v>
      </c>
      <c r="V70" s="59">
        <v>2305</v>
      </c>
      <c r="W70" s="59">
        <v>2089</v>
      </c>
      <c r="X70" s="59">
        <v>1998</v>
      </c>
      <c r="Y70" s="59">
        <v>1801</v>
      </c>
      <c r="Z70" s="59">
        <v>2465</v>
      </c>
      <c r="AA70" s="59">
        <v>2733</v>
      </c>
      <c r="AB70" s="59">
        <v>2661</v>
      </c>
      <c r="AC70" s="59">
        <v>2876</v>
      </c>
      <c r="AD70" s="59">
        <v>2985</v>
      </c>
      <c r="AE70" s="59">
        <v>3401</v>
      </c>
      <c r="AF70" s="59">
        <v>3050</v>
      </c>
      <c r="AG70" s="59">
        <v>3270</v>
      </c>
      <c r="AH70" s="59">
        <v>3529</v>
      </c>
      <c r="AI70" s="59">
        <v>3694</v>
      </c>
      <c r="AJ70" s="59">
        <v>3429</v>
      </c>
      <c r="AK70" s="59">
        <v>3753</v>
      </c>
      <c r="AL70" s="59">
        <v>3275</v>
      </c>
      <c r="AM70" s="59">
        <v>3894</v>
      </c>
      <c r="AN70" s="59">
        <v>3724</v>
      </c>
      <c r="AO70" s="59">
        <v>4552</v>
      </c>
    </row>
    <row r="71" spans="1:41" s="55" customFormat="1" x14ac:dyDescent="0.3">
      <c r="A71" s="41" t="s">
        <v>15</v>
      </c>
      <c r="B71" s="52">
        <v>732</v>
      </c>
      <c r="C71" s="52">
        <v>278</v>
      </c>
      <c r="D71" s="52">
        <v>1113</v>
      </c>
      <c r="E71" s="52">
        <v>630</v>
      </c>
      <c r="F71" s="52">
        <v>1429</v>
      </c>
      <c r="G71" s="52">
        <v>565</v>
      </c>
      <c r="H71" s="52">
        <v>1684</v>
      </c>
      <c r="I71" s="52">
        <v>711</v>
      </c>
      <c r="J71" s="52">
        <v>1833</v>
      </c>
      <c r="K71" s="52">
        <v>976</v>
      </c>
      <c r="L71" s="52">
        <v>1858</v>
      </c>
      <c r="M71" s="52">
        <v>976</v>
      </c>
      <c r="N71" s="52">
        <v>2073</v>
      </c>
      <c r="O71" s="52">
        <v>1174</v>
      </c>
      <c r="P71" s="52">
        <v>2171</v>
      </c>
      <c r="Q71" s="52">
        <v>1265</v>
      </c>
      <c r="R71" s="52">
        <v>3101</v>
      </c>
      <c r="S71" s="52">
        <v>2212</v>
      </c>
      <c r="T71" s="60">
        <v>3412</v>
      </c>
      <c r="U71" s="60">
        <v>2469</v>
      </c>
      <c r="V71" s="60">
        <v>4681</v>
      </c>
      <c r="W71" s="60">
        <v>3607</v>
      </c>
      <c r="X71" s="60">
        <v>4220</v>
      </c>
      <c r="Y71" s="60">
        <v>3489</v>
      </c>
      <c r="Z71" s="60">
        <v>4933</v>
      </c>
      <c r="AA71" s="60">
        <v>4609</v>
      </c>
      <c r="AB71" s="60">
        <v>5206</v>
      </c>
      <c r="AC71" s="60">
        <v>4901</v>
      </c>
      <c r="AD71" s="60">
        <v>6184</v>
      </c>
      <c r="AE71" s="60">
        <v>5819</v>
      </c>
      <c r="AF71" s="60">
        <v>6438</v>
      </c>
      <c r="AG71" s="60">
        <v>5903</v>
      </c>
      <c r="AH71" s="60">
        <v>6795</v>
      </c>
      <c r="AI71" s="60">
        <v>6439</v>
      </c>
      <c r="AJ71" s="60">
        <v>6688</v>
      </c>
      <c r="AK71" s="60">
        <v>6500</v>
      </c>
      <c r="AL71" s="60">
        <v>6980</v>
      </c>
      <c r="AM71" s="60">
        <v>6980</v>
      </c>
      <c r="AN71" s="60">
        <v>7600</v>
      </c>
      <c r="AO71" s="60">
        <v>7531</v>
      </c>
    </row>
    <row r="74" spans="1:41" ht="15.6" x14ac:dyDescent="0.3">
      <c r="A74" s="39" t="s">
        <v>116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41" x14ac:dyDescent="0.3">
      <c r="A75" s="1"/>
      <c r="B75" s="33">
        <v>1999</v>
      </c>
      <c r="C75" s="33">
        <v>2000</v>
      </c>
      <c r="D75" s="33">
        <v>2001</v>
      </c>
      <c r="E75" s="33">
        <v>2002</v>
      </c>
      <c r="F75" s="33">
        <v>2003</v>
      </c>
      <c r="G75" s="33">
        <v>2004</v>
      </c>
      <c r="H75" s="33">
        <v>2005</v>
      </c>
      <c r="I75" s="33">
        <v>2006</v>
      </c>
      <c r="J75" s="33">
        <v>2007</v>
      </c>
      <c r="K75" s="33">
        <v>2008</v>
      </c>
      <c r="L75" s="33">
        <v>2009</v>
      </c>
      <c r="M75" s="33">
        <v>2010</v>
      </c>
      <c r="N75" s="33">
        <v>2011</v>
      </c>
      <c r="O75" s="33">
        <v>2012</v>
      </c>
      <c r="P75" s="33">
        <v>2013</v>
      </c>
      <c r="Q75" s="33">
        <v>2014</v>
      </c>
      <c r="R75" s="33">
        <v>2015</v>
      </c>
      <c r="S75" s="33">
        <v>2016</v>
      </c>
      <c r="T75" s="61">
        <v>2017</v>
      </c>
      <c r="U75" s="75">
        <v>2018</v>
      </c>
      <c r="V75" s="11"/>
      <c r="W75" s="11"/>
      <c r="X75" s="11"/>
      <c r="Y75" s="11"/>
      <c r="Z75" s="11"/>
      <c r="AA75" s="11"/>
      <c r="AB75" s="11"/>
      <c r="AC75" s="11"/>
      <c r="AD75" s="11"/>
    </row>
    <row r="76" spans="1:41" x14ac:dyDescent="0.3">
      <c r="A76" s="41" t="s">
        <v>52</v>
      </c>
      <c r="B76" s="48">
        <v>63</v>
      </c>
      <c r="C76" s="48">
        <v>157</v>
      </c>
      <c r="D76" s="48">
        <v>91</v>
      </c>
      <c r="E76" s="48">
        <v>158</v>
      </c>
      <c r="F76" s="48">
        <v>150</v>
      </c>
      <c r="G76" s="48">
        <v>232</v>
      </c>
      <c r="H76" s="48">
        <v>213</v>
      </c>
      <c r="I76" s="48">
        <v>214</v>
      </c>
      <c r="J76" s="48">
        <v>315</v>
      </c>
      <c r="K76" s="48">
        <v>374</v>
      </c>
      <c r="L76" s="48">
        <v>383</v>
      </c>
      <c r="M76" s="48">
        <v>426</v>
      </c>
      <c r="N76" s="48">
        <v>492</v>
      </c>
      <c r="O76" s="48">
        <v>604</v>
      </c>
      <c r="P76" s="48">
        <v>639</v>
      </c>
      <c r="Q76" s="48">
        <v>619</v>
      </c>
      <c r="R76" s="48">
        <v>692</v>
      </c>
      <c r="S76" s="48">
        <v>704</v>
      </c>
      <c r="T76" s="48">
        <v>726</v>
      </c>
      <c r="U76" s="48">
        <v>822</v>
      </c>
      <c r="V76" s="11"/>
      <c r="W76" s="11"/>
      <c r="X76" s="11"/>
      <c r="Y76" s="11"/>
      <c r="Z76" s="11"/>
      <c r="AA76" s="11"/>
      <c r="AB76" s="11"/>
      <c r="AC76" s="11"/>
      <c r="AD76" s="11"/>
    </row>
    <row r="79" spans="1:41" ht="15.6" x14ac:dyDescent="0.3">
      <c r="A79" s="39" t="s">
        <v>117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41" x14ac:dyDescent="0.3">
      <c r="A80" s="1" t="s">
        <v>48</v>
      </c>
      <c r="B80" s="33">
        <v>1999</v>
      </c>
      <c r="C80" s="33">
        <v>2000</v>
      </c>
      <c r="D80" s="33">
        <v>2001</v>
      </c>
      <c r="E80" s="33">
        <v>2002</v>
      </c>
      <c r="F80" s="33">
        <v>2003</v>
      </c>
      <c r="G80" s="33">
        <v>2004</v>
      </c>
      <c r="H80" s="33">
        <v>2005</v>
      </c>
      <c r="I80" s="33">
        <v>2006</v>
      </c>
      <c r="J80" s="33">
        <v>2007</v>
      </c>
      <c r="K80" s="33">
        <v>2008</v>
      </c>
      <c r="L80" s="33">
        <v>2009</v>
      </c>
      <c r="M80" s="33">
        <v>2010</v>
      </c>
      <c r="N80" s="33">
        <v>2011</v>
      </c>
      <c r="O80" s="33">
        <v>2012</v>
      </c>
      <c r="P80" s="33">
        <v>2013</v>
      </c>
      <c r="Q80" s="33">
        <v>2014</v>
      </c>
      <c r="R80" s="33">
        <v>2015</v>
      </c>
      <c r="S80" s="33">
        <v>2016</v>
      </c>
      <c r="T80" s="61">
        <v>2017</v>
      </c>
      <c r="U80" s="75">
        <v>2018</v>
      </c>
      <c r="V80" s="12"/>
      <c r="W80" s="12"/>
      <c r="X80" s="12"/>
      <c r="Y80" s="12"/>
      <c r="Z80" s="12"/>
      <c r="AA80" s="12"/>
      <c r="AB80" s="12"/>
      <c r="AC80" s="12"/>
      <c r="AD80" s="12"/>
    </row>
    <row r="81" spans="1:41" x14ac:dyDescent="0.3">
      <c r="A81" s="42" t="s">
        <v>69</v>
      </c>
      <c r="B81" s="48">
        <v>63</v>
      </c>
      <c r="C81" s="48">
        <v>157</v>
      </c>
      <c r="D81" s="48">
        <v>91</v>
      </c>
      <c r="E81" s="48">
        <v>157</v>
      </c>
      <c r="F81" s="48">
        <v>150</v>
      </c>
      <c r="G81" s="48">
        <v>230</v>
      </c>
      <c r="H81" s="48">
        <v>210</v>
      </c>
      <c r="I81" s="48">
        <v>211</v>
      </c>
      <c r="J81" s="48">
        <v>310</v>
      </c>
      <c r="K81" s="48">
        <v>367</v>
      </c>
      <c r="L81" s="48">
        <v>371</v>
      </c>
      <c r="M81" s="48">
        <v>410</v>
      </c>
      <c r="N81" s="48">
        <v>454</v>
      </c>
      <c r="O81" s="48">
        <v>507</v>
      </c>
      <c r="P81" s="48">
        <v>540</v>
      </c>
      <c r="Q81" s="48">
        <v>560</v>
      </c>
      <c r="R81" s="48">
        <v>635</v>
      </c>
      <c r="S81" s="48">
        <v>644</v>
      </c>
      <c r="T81" s="48">
        <v>663</v>
      </c>
      <c r="U81" s="48">
        <v>737</v>
      </c>
      <c r="V81" s="12"/>
      <c r="W81" s="12"/>
      <c r="X81" s="12"/>
      <c r="Y81" s="12"/>
      <c r="Z81" s="12"/>
      <c r="AA81" s="12"/>
      <c r="AB81" s="12"/>
      <c r="AC81" s="12"/>
      <c r="AD81" s="12"/>
    </row>
    <row r="82" spans="1:41" x14ac:dyDescent="0.3">
      <c r="A82" s="42" t="s">
        <v>20</v>
      </c>
      <c r="B82" s="48">
        <v>0</v>
      </c>
      <c r="C82" s="48">
        <v>0</v>
      </c>
      <c r="D82" s="48">
        <v>0</v>
      </c>
      <c r="E82" s="48">
        <v>1</v>
      </c>
      <c r="F82" s="48">
        <v>0</v>
      </c>
      <c r="G82" s="48">
        <v>2</v>
      </c>
      <c r="H82" s="48">
        <v>3</v>
      </c>
      <c r="I82" s="48">
        <v>3</v>
      </c>
      <c r="J82" s="48">
        <v>5</v>
      </c>
      <c r="K82" s="48">
        <v>7</v>
      </c>
      <c r="L82" s="48">
        <v>12</v>
      </c>
      <c r="M82" s="48">
        <v>16</v>
      </c>
      <c r="N82" s="48">
        <v>38</v>
      </c>
      <c r="O82" s="48">
        <v>97</v>
      </c>
      <c r="P82" s="48">
        <v>99</v>
      </c>
      <c r="Q82" s="48">
        <v>59</v>
      </c>
      <c r="R82" s="48">
        <v>57</v>
      </c>
      <c r="S82" s="48">
        <v>60</v>
      </c>
      <c r="T82" s="48">
        <v>63</v>
      </c>
      <c r="U82" s="48">
        <v>85</v>
      </c>
      <c r="V82" s="12"/>
      <c r="W82" s="12"/>
      <c r="X82" s="12"/>
      <c r="Y82" s="12"/>
      <c r="Z82" s="12"/>
      <c r="AA82" s="12"/>
      <c r="AB82" s="12"/>
      <c r="AC82" s="12"/>
      <c r="AD82" s="12"/>
    </row>
    <row r="83" spans="1:41" s="55" customFormat="1" x14ac:dyDescent="0.3">
      <c r="A83" s="41" t="s">
        <v>15</v>
      </c>
      <c r="B83" s="52">
        <v>63</v>
      </c>
      <c r="C83" s="52">
        <v>157</v>
      </c>
      <c r="D83" s="52">
        <v>91</v>
      </c>
      <c r="E83" s="52">
        <v>158</v>
      </c>
      <c r="F83" s="52">
        <v>150</v>
      </c>
      <c r="G83" s="52">
        <v>232</v>
      </c>
      <c r="H83" s="52">
        <v>213</v>
      </c>
      <c r="I83" s="52">
        <v>214</v>
      </c>
      <c r="J83" s="52">
        <v>315</v>
      </c>
      <c r="K83" s="52">
        <v>374</v>
      </c>
      <c r="L83" s="52">
        <v>383</v>
      </c>
      <c r="M83" s="52">
        <v>426</v>
      </c>
      <c r="N83" s="52">
        <v>492</v>
      </c>
      <c r="O83" s="52">
        <v>604</v>
      </c>
      <c r="P83" s="52">
        <v>639</v>
      </c>
      <c r="Q83" s="52">
        <v>619</v>
      </c>
      <c r="R83" s="52">
        <v>692</v>
      </c>
      <c r="S83" s="52">
        <v>704</v>
      </c>
      <c r="T83" s="52">
        <v>726</v>
      </c>
      <c r="U83" s="52">
        <v>822</v>
      </c>
      <c r="V83" s="69"/>
      <c r="W83" s="69"/>
      <c r="X83" s="69"/>
      <c r="Y83" s="69"/>
      <c r="Z83" s="69"/>
      <c r="AA83" s="69"/>
      <c r="AB83" s="69"/>
      <c r="AC83" s="69"/>
      <c r="AD83" s="69"/>
    </row>
    <row r="86" spans="1:41" ht="15.6" x14ac:dyDescent="0.3">
      <c r="A86" s="39" t="s">
        <v>118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41" x14ac:dyDescent="0.3">
      <c r="A87" s="1" t="s">
        <v>65</v>
      </c>
      <c r="B87" s="33">
        <v>1999</v>
      </c>
      <c r="C87" s="33">
        <v>2000</v>
      </c>
      <c r="D87" s="33">
        <v>2001</v>
      </c>
      <c r="E87" s="33">
        <v>2002</v>
      </c>
      <c r="F87" s="33">
        <v>2003</v>
      </c>
      <c r="G87" s="33">
        <v>2004</v>
      </c>
      <c r="H87" s="33">
        <v>2005</v>
      </c>
      <c r="I87" s="33">
        <v>2006</v>
      </c>
      <c r="J87" s="33">
        <v>2007</v>
      </c>
      <c r="K87" s="33">
        <v>2008</v>
      </c>
      <c r="L87" s="33">
        <v>2009</v>
      </c>
      <c r="M87" s="33">
        <v>2010</v>
      </c>
      <c r="N87" s="33">
        <v>2011</v>
      </c>
      <c r="O87" s="33">
        <v>2012</v>
      </c>
      <c r="P87" s="33">
        <v>2013</v>
      </c>
      <c r="Q87" s="33">
        <v>2014</v>
      </c>
      <c r="R87" s="33">
        <v>2015</v>
      </c>
      <c r="S87" s="33">
        <v>2016</v>
      </c>
      <c r="T87" s="61">
        <v>2017</v>
      </c>
      <c r="U87" s="75">
        <v>2018</v>
      </c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41" x14ac:dyDescent="0.3">
      <c r="A88" s="42" t="s">
        <v>66</v>
      </c>
      <c r="B88" s="48">
        <v>38</v>
      </c>
      <c r="C88" s="48">
        <v>90</v>
      </c>
      <c r="D88" s="48">
        <v>57</v>
      </c>
      <c r="E88" s="48">
        <v>102</v>
      </c>
      <c r="F88" s="48">
        <v>100</v>
      </c>
      <c r="G88" s="48">
        <v>141</v>
      </c>
      <c r="H88" s="48">
        <v>126</v>
      </c>
      <c r="I88" s="48">
        <v>140</v>
      </c>
      <c r="J88" s="48">
        <v>177</v>
      </c>
      <c r="K88" s="48">
        <v>213</v>
      </c>
      <c r="L88" s="48">
        <v>228</v>
      </c>
      <c r="M88" s="48">
        <v>234</v>
      </c>
      <c r="N88" s="48">
        <v>280</v>
      </c>
      <c r="O88" s="48">
        <v>364</v>
      </c>
      <c r="P88" s="48">
        <v>342</v>
      </c>
      <c r="Q88" s="48">
        <v>332</v>
      </c>
      <c r="R88" s="48">
        <v>385</v>
      </c>
      <c r="S88" s="48">
        <v>415</v>
      </c>
      <c r="T88" s="48">
        <v>408</v>
      </c>
      <c r="U88" s="48">
        <v>468</v>
      </c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41" x14ac:dyDescent="0.3">
      <c r="A89" s="42" t="s">
        <v>67</v>
      </c>
      <c r="B89" s="48">
        <v>25</v>
      </c>
      <c r="C89" s="48">
        <v>67</v>
      </c>
      <c r="D89" s="48">
        <v>34</v>
      </c>
      <c r="E89" s="48">
        <v>56</v>
      </c>
      <c r="F89" s="48">
        <v>50</v>
      </c>
      <c r="G89" s="48">
        <v>91</v>
      </c>
      <c r="H89" s="48">
        <v>87</v>
      </c>
      <c r="I89" s="48">
        <v>74</v>
      </c>
      <c r="J89" s="48">
        <v>138</v>
      </c>
      <c r="K89" s="48">
        <v>161</v>
      </c>
      <c r="L89" s="48">
        <v>155</v>
      </c>
      <c r="M89" s="48">
        <v>192</v>
      </c>
      <c r="N89" s="48">
        <v>212</v>
      </c>
      <c r="O89" s="48">
        <v>240</v>
      </c>
      <c r="P89" s="48">
        <v>297</v>
      </c>
      <c r="Q89" s="48">
        <v>287</v>
      </c>
      <c r="R89" s="48">
        <v>307</v>
      </c>
      <c r="S89" s="48">
        <v>289</v>
      </c>
      <c r="T89" s="48">
        <v>318</v>
      </c>
      <c r="U89" s="48">
        <v>354</v>
      </c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41" s="55" customFormat="1" x14ac:dyDescent="0.3">
      <c r="A90" s="41" t="s">
        <v>15</v>
      </c>
      <c r="B90" s="52">
        <v>63</v>
      </c>
      <c r="C90" s="52">
        <v>157</v>
      </c>
      <c r="D90" s="52">
        <v>91</v>
      </c>
      <c r="E90" s="52">
        <v>158</v>
      </c>
      <c r="F90" s="52">
        <v>150</v>
      </c>
      <c r="G90" s="52">
        <v>232</v>
      </c>
      <c r="H90" s="52">
        <v>213</v>
      </c>
      <c r="I90" s="52">
        <v>214</v>
      </c>
      <c r="J90" s="52">
        <f>SUM(J88:J89)</f>
        <v>315</v>
      </c>
      <c r="K90" s="52">
        <f t="shared" ref="K90:U90" si="1">SUM(K88:K89)</f>
        <v>374</v>
      </c>
      <c r="L90" s="52">
        <f t="shared" si="1"/>
        <v>383</v>
      </c>
      <c r="M90" s="52">
        <f t="shared" si="1"/>
        <v>426</v>
      </c>
      <c r="N90" s="52">
        <f t="shared" si="1"/>
        <v>492</v>
      </c>
      <c r="O90" s="52">
        <f t="shared" si="1"/>
        <v>604</v>
      </c>
      <c r="P90" s="52">
        <f t="shared" si="1"/>
        <v>639</v>
      </c>
      <c r="Q90" s="52">
        <f t="shared" si="1"/>
        <v>619</v>
      </c>
      <c r="R90" s="52">
        <f t="shared" si="1"/>
        <v>692</v>
      </c>
      <c r="S90" s="52">
        <f t="shared" si="1"/>
        <v>704</v>
      </c>
      <c r="T90" s="52">
        <f t="shared" si="1"/>
        <v>726</v>
      </c>
      <c r="U90" s="52">
        <f t="shared" si="1"/>
        <v>822</v>
      </c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</row>
    <row r="93" spans="1:41" ht="15.6" x14ac:dyDescent="0.3">
      <c r="A93" s="39" t="s">
        <v>119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41" x14ac:dyDescent="0.3">
      <c r="A94" s="80" t="s">
        <v>53</v>
      </c>
      <c r="B94" s="79">
        <v>1999</v>
      </c>
      <c r="C94" s="79"/>
      <c r="D94" s="79">
        <v>2000</v>
      </c>
      <c r="E94" s="79"/>
      <c r="F94" s="79">
        <v>2001</v>
      </c>
      <c r="G94" s="79"/>
      <c r="H94" s="79">
        <v>2002</v>
      </c>
      <c r="I94" s="79"/>
      <c r="J94" s="79">
        <v>2003</v>
      </c>
      <c r="K94" s="79"/>
      <c r="L94" s="79">
        <v>2004</v>
      </c>
      <c r="M94" s="79"/>
      <c r="N94" s="79">
        <v>2005</v>
      </c>
      <c r="O94" s="79"/>
      <c r="P94" s="79">
        <v>2006</v>
      </c>
      <c r="Q94" s="79"/>
      <c r="R94" s="79">
        <v>2007</v>
      </c>
      <c r="S94" s="79"/>
      <c r="T94" s="81">
        <v>2008</v>
      </c>
      <c r="U94" s="81"/>
      <c r="V94" s="81">
        <v>2009</v>
      </c>
      <c r="W94" s="81"/>
      <c r="X94" s="81">
        <v>2010</v>
      </c>
      <c r="Y94" s="81"/>
      <c r="Z94" s="81">
        <v>2011</v>
      </c>
      <c r="AA94" s="81"/>
      <c r="AB94" s="81">
        <v>2012</v>
      </c>
      <c r="AC94" s="81"/>
      <c r="AD94" s="81">
        <v>2013</v>
      </c>
      <c r="AE94" s="81"/>
      <c r="AF94" s="81">
        <v>2014</v>
      </c>
      <c r="AG94" s="81"/>
      <c r="AH94" s="81">
        <v>2015</v>
      </c>
      <c r="AI94" s="81"/>
      <c r="AJ94" s="81">
        <v>2016</v>
      </c>
      <c r="AK94" s="81"/>
      <c r="AL94" s="81">
        <v>2017</v>
      </c>
      <c r="AM94" s="81"/>
      <c r="AN94" s="81">
        <v>2018</v>
      </c>
      <c r="AO94" s="81"/>
    </row>
    <row r="95" spans="1:41" x14ac:dyDescent="0.3">
      <c r="A95" s="80"/>
      <c r="B95" s="33" t="s">
        <v>66</v>
      </c>
      <c r="C95" s="33" t="s">
        <v>67</v>
      </c>
      <c r="D95" s="33" t="s">
        <v>66</v>
      </c>
      <c r="E95" s="33" t="s">
        <v>67</v>
      </c>
      <c r="F95" s="33" t="s">
        <v>66</v>
      </c>
      <c r="G95" s="33" t="s">
        <v>67</v>
      </c>
      <c r="H95" s="33" t="s">
        <v>66</v>
      </c>
      <c r="I95" s="33" t="s">
        <v>67</v>
      </c>
      <c r="J95" s="33" t="s">
        <v>66</v>
      </c>
      <c r="K95" s="33" t="s">
        <v>67</v>
      </c>
      <c r="L95" s="33" t="s">
        <v>66</v>
      </c>
      <c r="M95" s="33" t="s">
        <v>67</v>
      </c>
      <c r="N95" s="33" t="s">
        <v>66</v>
      </c>
      <c r="O95" s="33" t="s">
        <v>67</v>
      </c>
      <c r="P95" s="33" t="s">
        <v>66</v>
      </c>
      <c r="Q95" s="33" t="s">
        <v>67</v>
      </c>
      <c r="R95" s="33" t="s">
        <v>66</v>
      </c>
      <c r="S95" s="33" t="s">
        <v>67</v>
      </c>
      <c r="T95" s="15" t="s">
        <v>66</v>
      </c>
      <c r="U95" s="15" t="s">
        <v>67</v>
      </c>
      <c r="V95" s="15" t="s">
        <v>66</v>
      </c>
      <c r="W95" s="15" t="s">
        <v>67</v>
      </c>
      <c r="X95" s="15" t="s">
        <v>66</v>
      </c>
      <c r="Y95" s="15" t="s">
        <v>67</v>
      </c>
      <c r="Z95" s="15" t="s">
        <v>66</v>
      </c>
      <c r="AA95" s="15" t="s">
        <v>67</v>
      </c>
      <c r="AB95" s="15" t="s">
        <v>66</v>
      </c>
      <c r="AC95" s="15" t="s">
        <v>67</v>
      </c>
      <c r="AD95" s="15" t="s">
        <v>66</v>
      </c>
      <c r="AE95" s="15" t="s">
        <v>67</v>
      </c>
      <c r="AF95" s="15" t="s">
        <v>66</v>
      </c>
      <c r="AG95" s="15" t="s">
        <v>67</v>
      </c>
      <c r="AH95" s="15" t="s">
        <v>66</v>
      </c>
      <c r="AI95" s="15" t="s">
        <v>67</v>
      </c>
      <c r="AJ95" s="27" t="s">
        <v>66</v>
      </c>
      <c r="AK95" s="27" t="s">
        <v>67</v>
      </c>
      <c r="AL95" s="76" t="s">
        <v>66</v>
      </c>
      <c r="AM95" s="76" t="s">
        <v>67</v>
      </c>
      <c r="AN95" s="76" t="s">
        <v>66</v>
      </c>
      <c r="AO95" s="76" t="s">
        <v>67</v>
      </c>
    </row>
    <row r="96" spans="1:41" x14ac:dyDescent="0.3">
      <c r="A96" s="42" t="s">
        <v>69</v>
      </c>
      <c r="B96" s="48">
        <v>38</v>
      </c>
      <c r="C96" s="48">
        <v>25</v>
      </c>
      <c r="D96" s="48">
        <v>90</v>
      </c>
      <c r="E96" s="48">
        <v>67</v>
      </c>
      <c r="F96" s="48">
        <v>57</v>
      </c>
      <c r="G96" s="48">
        <v>34</v>
      </c>
      <c r="H96" s="48">
        <v>102</v>
      </c>
      <c r="I96" s="48">
        <v>55</v>
      </c>
      <c r="J96" s="48">
        <v>100</v>
      </c>
      <c r="K96" s="48">
        <v>50</v>
      </c>
      <c r="L96" s="48">
        <v>141</v>
      </c>
      <c r="M96" s="48">
        <v>89</v>
      </c>
      <c r="N96" s="48">
        <v>125</v>
      </c>
      <c r="O96" s="48">
        <v>85</v>
      </c>
      <c r="P96" s="48">
        <v>138</v>
      </c>
      <c r="Q96" s="48">
        <v>73</v>
      </c>
      <c r="R96" s="48">
        <v>175</v>
      </c>
      <c r="S96" s="48">
        <v>135</v>
      </c>
      <c r="T96" s="59">
        <v>209</v>
      </c>
      <c r="U96" s="59">
        <v>158</v>
      </c>
      <c r="V96" s="59">
        <v>219</v>
      </c>
      <c r="W96" s="59">
        <v>152</v>
      </c>
      <c r="X96" s="59">
        <v>223</v>
      </c>
      <c r="Y96" s="59">
        <v>187</v>
      </c>
      <c r="Z96" s="59">
        <v>259</v>
      </c>
      <c r="AA96" s="59">
        <v>195</v>
      </c>
      <c r="AB96" s="59">
        <v>302</v>
      </c>
      <c r="AC96" s="59">
        <v>205</v>
      </c>
      <c r="AD96" s="59">
        <v>296</v>
      </c>
      <c r="AE96" s="59">
        <v>244</v>
      </c>
      <c r="AF96" s="59">
        <v>294</v>
      </c>
      <c r="AG96" s="59">
        <v>266</v>
      </c>
      <c r="AH96" s="59">
        <v>350</v>
      </c>
      <c r="AI96" s="59">
        <v>285</v>
      </c>
      <c r="AJ96" s="59">
        <v>380</v>
      </c>
      <c r="AK96" s="59">
        <v>264</v>
      </c>
      <c r="AL96" s="59">
        <v>374</v>
      </c>
      <c r="AM96" s="59">
        <v>289</v>
      </c>
      <c r="AN96" s="59">
        <v>425</v>
      </c>
      <c r="AO96" s="59">
        <v>312</v>
      </c>
    </row>
    <row r="97" spans="1:41" x14ac:dyDescent="0.3">
      <c r="A97" s="42" t="s">
        <v>20</v>
      </c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1</v>
      </c>
      <c r="J97" s="48">
        <v>0</v>
      </c>
      <c r="K97" s="48">
        <v>0</v>
      </c>
      <c r="L97" s="48">
        <v>0</v>
      </c>
      <c r="M97" s="48">
        <v>2</v>
      </c>
      <c r="N97" s="48">
        <v>1</v>
      </c>
      <c r="O97" s="48">
        <v>2</v>
      </c>
      <c r="P97" s="48">
        <v>2</v>
      </c>
      <c r="Q97" s="48">
        <v>1</v>
      </c>
      <c r="R97" s="48">
        <v>2</v>
      </c>
      <c r="S97" s="48">
        <v>3</v>
      </c>
      <c r="T97" s="59">
        <v>4</v>
      </c>
      <c r="U97" s="59">
        <v>3</v>
      </c>
      <c r="V97" s="59">
        <v>9</v>
      </c>
      <c r="W97" s="59">
        <v>3</v>
      </c>
      <c r="X97" s="59">
        <v>11</v>
      </c>
      <c r="Y97" s="59">
        <v>5</v>
      </c>
      <c r="Z97" s="59">
        <v>21</v>
      </c>
      <c r="AA97" s="59">
        <v>17</v>
      </c>
      <c r="AB97" s="59">
        <v>62</v>
      </c>
      <c r="AC97" s="59">
        <v>35</v>
      </c>
      <c r="AD97" s="59">
        <v>46</v>
      </c>
      <c r="AE97" s="59">
        <v>53</v>
      </c>
      <c r="AF97" s="59">
        <v>38</v>
      </c>
      <c r="AG97" s="59">
        <v>21</v>
      </c>
      <c r="AH97" s="59">
        <v>35</v>
      </c>
      <c r="AI97" s="59">
        <v>22</v>
      </c>
      <c r="AJ97" s="59">
        <v>35</v>
      </c>
      <c r="AK97" s="59">
        <v>25</v>
      </c>
      <c r="AL97" s="59">
        <v>34</v>
      </c>
      <c r="AM97" s="59">
        <v>29</v>
      </c>
      <c r="AN97" s="59">
        <v>43</v>
      </c>
      <c r="AO97" s="59">
        <v>42</v>
      </c>
    </row>
    <row r="98" spans="1:41" x14ac:dyDescent="0.3">
      <c r="A98" s="41" t="s">
        <v>15</v>
      </c>
      <c r="B98" s="48">
        <v>38</v>
      </c>
      <c r="C98" s="48">
        <v>25</v>
      </c>
      <c r="D98" s="48">
        <v>90</v>
      </c>
      <c r="E98" s="48">
        <v>67</v>
      </c>
      <c r="F98" s="48">
        <v>57</v>
      </c>
      <c r="G98" s="48">
        <v>34</v>
      </c>
      <c r="H98" s="48">
        <v>102</v>
      </c>
      <c r="I98" s="48">
        <v>56</v>
      </c>
      <c r="J98" s="48">
        <v>100</v>
      </c>
      <c r="K98" s="48">
        <v>50</v>
      </c>
      <c r="L98" s="48">
        <v>141</v>
      </c>
      <c r="M98" s="48">
        <v>91</v>
      </c>
      <c r="N98" s="48">
        <v>126</v>
      </c>
      <c r="O98" s="48">
        <v>87</v>
      </c>
      <c r="P98" s="48">
        <v>140</v>
      </c>
      <c r="Q98" s="48">
        <v>74</v>
      </c>
      <c r="R98" s="48">
        <v>177</v>
      </c>
      <c r="S98" s="48">
        <v>138</v>
      </c>
      <c r="T98" s="59">
        <v>213</v>
      </c>
      <c r="U98" s="59">
        <v>161</v>
      </c>
      <c r="V98" s="59">
        <v>228</v>
      </c>
      <c r="W98" s="59">
        <v>155</v>
      </c>
      <c r="X98" s="59">
        <v>234</v>
      </c>
      <c r="Y98" s="59">
        <v>192</v>
      </c>
      <c r="Z98" s="59">
        <v>280</v>
      </c>
      <c r="AA98" s="59">
        <v>212</v>
      </c>
      <c r="AB98" s="59">
        <v>364</v>
      </c>
      <c r="AC98" s="59">
        <v>240</v>
      </c>
      <c r="AD98" s="59">
        <v>342</v>
      </c>
      <c r="AE98" s="59">
        <v>297</v>
      </c>
      <c r="AF98" s="59">
        <v>332</v>
      </c>
      <c r="AG98" s="59">
        <v>287</v>
      </c>
      <c r="AH98" s="59">
        <v>385</v>
      </c>
      <c r="AI98" s="59">
        <v>307</v>
      </c>
      <c r="AJ98" s="59">
        <v>415</v>
      </c>
      <c r="AK98" s="59">
        <v>289</v>
      </c>
      <c r="AL98" s="59">
        <v>408</v>
      </c>
      <c r="AM98" s="59">
        <v>318</v>
      </c>
      <c r="AN98" s="59">
        <v>468</v>
      </c>
      <c r="AO98" s="59">
        <v>354</v>
      </c>
    </row>
    <row r="101" spans="1:41" x14ac:dyDescent="0.3">
      <c r="A101" s="47" t="s">
        <v>64</v>
      </c>
    </row>
  </sheetData>
  <mergeCells count="84">
    <mergeCell ref="AF32:AG32"/>
    <mergeCell ref="X32:Y32"/>
    <mergeCell ref="Z32:AA32"/>
    <mergeCell ref="AB32:AC32"/>
    <mergeCell ref="AF40:AG40"/>
    <mergeCell ref="AD40:AE40"/>
    <mergeCell ref="AB40:AC40"/>
    <mergeCell ref="X40:Y40"/>
    <mergeCell ref="AD32:AE32"/>
    <mergeCell ref="A32:A33"/>
    <mergeCell ref="B32:C32"/>
    <mergeCell ref="D32:E32"/>
    <mergeCell ref="F32:G32"/>
    <mergeCell ref="H32:I32"/>
    <mergeCell ref="P32:Q32"/>
    <mergeCell ref="R32:S32"/>
    <mergeCell ref="T32:U32"/>
    <mergeCell ref="V32:W32"/>
    <mergeCell ref="J32:K32"/>
    <mergeCell ref="L32:M32"/>
    <mergeCell ref="N32:O32"/>
    <mergeCell ref="A40:A41"/>
    <mergeCell ref="B40:C40"/>
    <mergeCell ref="D40:E40"/>
    <mergeCell ref="Z40:AA40"/>
    <mergeCell ref="L40:M40"/>
    <mergeCell ref="N40:O40"/>
    <mergeCell ref="P40:Q40"/>
    <mergeCell ref="R40:S40"/>
    <mergeCell ref="T40:U40"/>
    <mergeCell ref="V40:W40"/>
    <mergeCell ref="F40:G40"/>
    <mergeCell ref="H40:I40"/>
    <mergeCell ref="J40:K40"/>
    <mergeCell ref="Z67:AA67"/>
    <mergeCell ref="AB67:AC67"/>
    <mergeCell ref="AD67:AE67"/>
    <mergeCell ref="L67:M67"/>
    <mergeCell ref="N67:O67"/>
    <mergeCell ref="P67:Q67"/>
    <mergeCell ref="R67:S67"/>
    <mergeCell ref="T67:U67"/>
    <mergeCell ref="V67:W67"/>
    <mergeCell ref="A67:A68"/>
    <mergeCell ref="B67:C67"/>
    <mergeCell ref="D67:E67"/>
    <mergeCell ref="F67:G67"/>
    <mergeCell ref="H67:I67"/>
    <mergeCell ref="J67:K67"/>
    <mergeCell ref="X67:Y67"/>
    <mergeCell ref="AF67:AG67"/>
    <mergeCell ref="AH67:AI67"/>
    <mergeCell ref="AF94:AG94"/>
    <mergeCell ref="Z94:AA94"/>
    <mergeCell ref="AB94:AC94"/>
    <mergeCell ref="AD94:AE94"/>
    <mergeCell ref="L94:M94"/>
    <mergeCell ref="N94:O94"/>
    <mergeCell ref="P94:Q94"/>
    <mergeCell ref="R94:S94"/>
    <mergeCell ref="T94:U94"/>
    <mergeCell ref="V94:W94"/>
    <mergeCell ref="J94:K94"/>
    <mergeCell ref="X94:Y94"/>
    <mergeCell ref="A94:A95"/>
    <mergeCell ref="B94:C94"/>
    <mergeCell ref="D94:E94"/>
    <mergeCell ref="F94:G94"/>
    <mergeCell ref="H94:I94"/>
    <mergeCell ref="AJ32:AK32"/>
    <mergeCell ref="AJ40:AK40"/>
    <mergeCell ref="AJ67:AK67"/>
    <mergeCell ref="AJ94:AK94"/>
    <mergeCell ref="AH94:AI94"/>
    <mergeCell ref="AH32:AI32"/>
    <mergeCell ref="AH40:AI40"/>
    <mergeCell ref="AN32:AO32"/>
    <mergeCell ref="AN40:AO40"/>
    <mergeCell ref="AN67:AO67"/>
    <mergeCell ref="AL94:AM94"/>
    <mergeCell ref="AN94:AO94"/>
    <mergeCell ref="AL40:AM40"/>
    <mergeCell ref="AL32:AM32"/>
    <mergeCell ref="AL67:AM67"/>
  </mergeCells>
  <hyperlinks>
    <hyperlink ref="A101" location="INDICE!A1" display="Volver al Índice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Titulacion Total</vt:lpstr>
      <vt:lpstr>Titulacion Pregrado</vt:lpstr>
      <vt:lpstr>Titulacion Posgrado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Espejo Peñaloza</dc:creator>
  <cp:lastModifiedBy>CLAUDIO PARRA</cp:lastModifiedBy>
  <dcterms:created xsi:type="dcterms:W3CDTF">2016-12-27T14:07:05Z</dcterms:created>
  <dcterms:modified xsi:type="dcterms:W3CDTF">2020-07-01T20:21:43Z</dcterms:modified>
</cp:coreProperties>
</file>