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AUDIO PARRA\Desktop\Actualizacion Sistema\Seccion Publica\"/>
    </mc:Choice>
  </mc:AlternateContent>
  <bookViews>
    <workbookView xWindow="0" yWindow="0" windowWidth="23040" windowHeight="8544"/>
  </bookViews>
  <sheets>
    <sheet name="INDICE" sheetId="6" r:id="rId1"/>
    <sheet name="Titulacion Total" sheetId="2" r:id="rId2"/>
    <sheet name="Titulacion Pregrado" sheetId="4" r:id="rId3"/>
    <sheet name="Titulacion Posgrado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4" l="1"/>
  <c r="E23" i="4"/>
  <c r="F23" i="4"/>
  <c r="D24" i="4"/>
  <c r="E24" i="4"/>
  <c r="F24" i="4"/>
  <c r="D25" i="4"/>
  <c r="E25" i="4"/>
  <c r="F25" i="4"/>
  <c r="F22" i="4"/>
  <c r="E22" i="4"/>
  <c r="D22" i="4"/>
  <c r="F15" i="4"/>
  <c r="F16" i="4"/>
  <c r="F14" i="4"/>
  <c r="D15" i="4"/>
  <c r="D16" i="4"/>
  <c r="D14" i="4"/>
  <c r="E165" i="2" l="1"/>
  <c r="D165" i="2"/>
  <c r="B166" i="2"/>
  <c r="B120" i="2"/>
  <c r="AQ162" i="4" l="1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61" i="4"/>
  <c r="AP162" i="4"/>
  <c r="AP163" i="4"/>
  <c r="AP164" i="4"/>
  <c r="AP165" i="4"/>
  <c r="AP166" i="4"/>
  <c r="AP167" i="4"/>
  <c r="AP168" i="4"/>
  <c r="AP169" i="4"/>
  <c r="AP170" i="4"/>
  <c r="AP171" i="4"/>
  <c r="AP172" i="4"/>
  <c r="AP173" i="4"/>
  <c r="AP174" i="4"/>
  <c r="AP175" i="4"/>
  <c r="AP176" i="4"/>
  <c r="AP161" i="4"/>
  <c r="AP178" i="4" s="1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10" i="4"/>
  <c r="S183" i="4" l="1"/>
  <c r="T183" i="4"/>
  <c r="U183" i="4"/>
  <c r="V183" i="4"/>
  <c r="W183" i="4"/>
  <c r="X183" i="4"/>
  <c r="Y183" i="4"/>
  <c r="Z183" i="4"/>
  <c r="AA183" i="4"/>
  <c r="AB183" i="4"/>
  <c r="AC183" i="4"/>
  <c r="AD183" i="4"/>
  <c r="AE183" i="4"/>
  <c r="AF183" i="4"/>
  <c r="AG183" i="4"/>
  <c r="AH183" i="4"/>
  <c r="AI183" i="4"/>
  <c r="AJ183" i="4"/>
  <c r="AK183" i="4"/>
  <c r="AL183" i="4"/>
  <c r="AM183" i="4"/>
  <c r="AN183" i="4"/>
  <c r="AO183" i="4"/>
  <c r="AP183" i="4"/>
  <c r="AP185" i="4" s="1"/>
  <c r="AQ183" i="4"/>
  <c r="R183" i="4"/>
  <c r="Q155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J130" i="4"/>
  <c r="K140" i="2"/>
  <c r="L140" i="2"/>
  <c r="M140" i="2"/>
  <c r="N140" i="2"/>
  <c r="O140" i="2"/>
  <c r="P140" i="2"/>
  <c r="Q140" i="2"/>
  <c r="R140" i="2"/>
  <c r="S140" i="2"/>
  <c r="T140" i="2"/>
  <c r="U140" i="2"/>
  <c r="V140" i="2"/>
  <c r="V142" i="2" s="1"/>
  <c r="J140" i="2"/>
  <c r="AQ185" i="4"/>
  <c r="V132" i="4"/>
  <c r="V136" i="2"/>
  <c r="AQ178" i="4" l="1"/>
  <c r="AO162" i="4" l="1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J162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I162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O161" i="4"/>
  <c r="AN161" i="4"/>
  <c r="AM161" i="4"/>
  <c r="AL161" i="4"/>
  <c r="AK161" i="4"/>
  <c r="AJ161" i="4"/>
  <c r="AE161" i="4"/>
  <c r="AD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C161" i="4"/>
  <c r="AB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AA161" i="4"/>
  <c r="Z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Y161" i="4"/>
  <c r="X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61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U136" i="2"/>
  <c r="T136" i="2"/>
  <c r="S136" i="2"/>
  <c r="R136" i="2"/>
  <c r="Q136" i="2"/>
  <c r="P136" i="2"/>
  <c r="O136" i="2"/>
  <c r="N136" i="2"/>
  <c r="M136" i="2"/>
  <c r="L136" i="2"/>
  <c r="K136" i="2"/>
  <c r="J136" i="2"/>
  <c r="AN185" i="4"/>
  <c r="AO178" i="4" l="1"/>
  <c r="AF178" i="4"/>
  <c r="V178" i="4"/>
  <c r="W178" i="4"/>
  <c r="AN178" i="4"/>
  <c r="AG178" i="4"/>
  <c r="AO185" i="4"/>
  <c r="U132" i="4"/>
  <c r="U142" i="2"/>
  <c r="B121" i="2"/>
  <c r="W185" i="4"/>
  <c r="Z185" i="4"/>
  <c r="AD185" i="4"/>
  <c r="AH185" i="4"/>
  <c r="AL185" i="4"/>
  <c r="AM185" i="4"/>
  <c r="V185" i="4"/>
  <c r="L132" i="4"/>
  <c r="C141" i="2"/>
  <c r="D140" i="2"/>
  <c r="D141" i="2"/>
  <c r="E140" i="2"/>
  <c r="E141" i="2"/>
  <c r="F140" i="2"/>
  <c r="F141" i="2"/>
  <c r="G140" i="2"/>
  <c r="G141" i="2"/>
  <c r="H140" i="2"/>
  <c r="H141" i="2"/>
  <c r="I140" i="2"/>
  <c r="I141" i="2"/>
  <c r="B140" i="2"/>
  <c r="B141" i="2"/>
  <c r="B124" i="2" l="1"/>
  <c r="R185" i="4"/>
  <c r="R132" i="4"/>
  <c r="N132" i="4"/>
  <c r="T132" i="4"/>
  <c r="P132" i="4"/>
  <c r="S185" i="4"/>
  <c r="AJ185" i="4"/>
  <c r="AB185" i="4"/>
  <c r="AF185" i="4"/>
  <c r="X185" i="4"/>
  <c r="J132" i="4"/>
  <c r="AE185" i="4"/>
  <c r="O132" i="4"/>
  <c r="AC185" i="4"/>
  <c r="Y185" i="4"/>
  <c r="U185" i="4"/>
  <c r="AI185" i="4"/>
  <c r="AA185" i="4"/>
  <c r="T185" i="4"/>
  <c r="S132" i="4"/>
  <c r="K132" i="4"/>
  <c r="Q132" i="4"/>
  <c r="M132" i="4"/>
  <c r="AK185" i="4"/>
  <c r="AG185" i="4"/>
  <c r="B133" i="2"/>
  <c r="B132" i="2"/>
  <c r="B128" i="2"/>
  <c r="P142" i="2"/>
  <c r="O142" i="2"/>
  <c r="E142" i="2"/>
  <c r="B136" i="2"/>
  <c r="B127" i="2"/>
  <c r="T142" i="2"/>
  <c r="L142" i="2"/>
  <c r="H142" i="2"/>
  <c r="B123" i="2"/>
  <c r="S142" i="2"/>
  <c r="K142" i="2"/>
  <c r="B135" i="2"/>
  <c r="B131" i="2"/>
  <c r="B126" i="2"/>
  <c r="B122" i="2"/>
  <c r="C142" i="2"/>
  <c r="B134" i="2"/>
  <c r="B130" i="2"/>
  <c r="B125" i="2"/>
  <c r="D142" i="2"/>
  <c r="M142" i="2"/>
  <c r="J142" i="2"/>
  <c r="F142" i="2"/>
  <c r="R142" i="2"/>
  <c r="Q142" i="2"/>
  <c r="N142" i="2"/>
  <c r="I142" i="2"/>
  <c r="G142" i="2"/>
</calcChain>
</file>

<file path=xl/sharedStrings.xml><?xml version="1.0" encoding="utf-8"?>
<sst xmlns="http://schemas.openxmlformats.org/spreadsheetml/2006/main" count="1152" uniqueCount="126">
  <si>
    <t>Educación</t>
  </si>
  <si>
    <t>Pregrado</t>
  </si>
  <si>
    <t>Carreras Profesionales</t>
  </si>
  <si>
    <t>Arte y Arquitectura</t>
  </si>
  <si>
    <t>Humanidades</t>
  </si>
  <si>
    <t>Postítulo</t>
  </si>
  <si>
    <t>Ciencias Sociales</t>
  </si>
  <si>
    <t>Administración y Comercio</t>
  </si>
  <si>
    <t>Derecho</t>
  </si>
  <si>
    <t>Tecnología</t>
  </si>
  <si>
    <t>Salud</t>
  </si>
  <si>
    <t>Carreras Técnicas</t>
  </si>
  <si>
    <t>Agropecuaria</t>
  </si>
  <si>
    <t>Ciencias Básicas</t>
  </si>
  <si>
    <t>Doctorado</t>
  </si>
  <si>
    <t>Total general</t>
  </si>
  <si>
    <t>Tipo de institución</t>
  </si>
  <si>
    <t>CFT</t>
  </si>
  <si>
    <t>IP</t>
  </si>
  <si>
    <t>Universidad</t>
  </si>
  <si>
    <t>U. Privada</t>
  </si>
  <si>
    <t>Nivel de formación</t>
  </si>
  <si>
    <t>Posgrado</t>
  </si>
  <si>
    <t xml:space="preserve">Nivel de formación </t>
  </si>
  <si>
    <t>Área de conocimiento</t>
  </si>
  <si>
    <t>Región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</si>
  <si>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</si>
  <si>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</si>
  <si>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</si>
  <si>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</si>
  <si>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</si>
  <si>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</si>
  <si>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</si>
  <si>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</si>
  <si>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</si>
  <si>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</si>
  <si>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</si>
  <si>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</si>
  <si>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</si>
  <si>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</si>
  <si>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Región Metropolitana</t>
  </si>
  <si>
    <t>Otras regiones</t>
  </si>
  <si>
    <t>Tipo de carrera</t>
  </si>
  <si>
    <t xml:space="preserve">Área de conocimiento </t>
  </si>
  <si>
    <t>Sin información</t>
  </si>
  <si>
    <t>Total General</t>
  </si>
  <si>
    <t>Total Posgrado</t>
  </si>
  <si>
    <t>Tipo de universidad</t>
  </si>
  <si>
    <t>Tipo de programa</t>
  </si>
  <si>
    <t>Magíster</t>
  </si>
  <si>
    <t>Total Magíster</t>
  </si>
  <si>
    <t>Total Doctorado</t>
  </si>
  <si>
    <t>Tipo universidad</t>
  </si>
  <si>
    <t>TITULACIÓN TOTAL DE EDUCACIÓN SUPERIOR</t>
  </si>
  <si>
    <t>TITULACIÓN DE PREGRADO DE EDUCACIÓN SUPERIOR</t>
  </si>
  <si>
    <t>Índice de tablas</t>
  </si>
  <si>
    <t xml:space="preserve">Hoja </t>
  </si>
  <si>
    <t>Tabla</t>
  </si>
  <si>
    <t>Contenido</t>
  </si>
  <si>
    <t>TITULACIÓN TOTAL DE PREGRADO</t>
  </si>
  <si>
    <t>TITULACIÓN TOTAL DE POSGRADO</t>
  </si>
  <si>
    <t>En caso de utilizar datos de esta base para notas periodísticas, estudios u otras publicaciones, se debe citar como fuente de los datos al Servicio de Información de Educación Superior (SIES), de Mineduc.</t>
  </si>
  <si>
    <t>Volver al Índice</t>
  </si>
  <si>
    <t>Sexo</t>
  </si>
  <si>
    <t>Hombre</t>
  </si>
  <si>
    <t>Mujer</t>
  </si>
  <si>
    <t>NOTA: Para el año 2004, aproximadamente el 33% de las instituciones vigentes a la fecha, no enviaron información sobre titulación. Se ha decidido mantener la información del año 2004 solo con las instituciones que informaron, para no perder la serie histórica.</t>
  </si>
  <si>
    <t>U. CRUCH</t>
  </si>
  <si>
    <t>Mujeres</t>
  </si>
  <si>
    <t>Hombres</t>
  </si>
  <si>
    <t>XVI Región</t>
  </si>
  <si>
    <t>Evolución de Titulación de magíster por sexo 1999 -2018</t>
  </si>
  <si>
    <t>COMPENDIO HISTÓRICO TITULADOS EDUCACIÓN SUPERIOR</t>
  </si>
  <si>
    <t>Evolución de Titulación Total por sexo 1999 - 2019</t>
  </si>
  <si>
    <t>Evolución de Titulación Total por tipo general de institución 1999 - 2019</t>
  </si>
  <si>
    <t>Evolución de Titulación Total por tipo específico de institución 1999 - 2019</t>
  </si>
  <si>
    <t>Evolución de Titulación Total por tipo general de institución y sexo 1999 - 2019</t>
  </si>
  <si>
    <t>Evolución de Titulación Total por tipo específico de institución y sexo 1999 - 2019</t>
  </si>
  <si>
    <t>Evolución de Titulación Total por nivel de formación 1999 - 2019</t>
  </si>
  <si>
    <t>Evolución de Titulación Total por nivel de formación y sexo 1999 - 2019</t>
  </si>
  <si>
    <t>Evolución de Titulación Total por área del conocimiento 1999 - 2019</t>
  </si>
  <si>
    <t>Evolución de Titulación Total por área del conocimiento y sexo 1999 - 2019</t>
  </si>
  <si>
    <t>Evolución de Titulación Total por región 1999 - 2019</t>
  </si>
  <si>
    <t>Evolución de la participacion a nivel de región del número de estudiantes titulados de educación superior 1999 - 2019</t>
  </si>
  <si>
    <t>Evolución de N° de titulados en la Región Metropolitana y otras regiones 1999 - 2019</t>
  </si>
  <si>
    <t>Evolución del N° de estudiantes titulados en educación superior por región y sexo 1999 - 2019</t>
  </si>
  <si>
    <t>Evolución de la participación a nivel de región del n° de estudiantes titulados en educación superior por sexo 1999 - 2019</t>
  </si>
  <si>
    <t>Evolución del N° de estudiantes titulados en educación superior en la Región Metropolitana y otras regiones por sexo 1999 - 2019</t>
  </si>
  <si>
    <t>Evolución de Titulación Total de Pregrado por sexo 1999 - 2019</t>
  </si>
  <si>
    <t>Evolución de Titulación Total de Pregrado por tipo general de institución 1999 - 2019</t>
  </si>
  <si>
    <t>Evolución de Titulación Total de Pregrado por tipo específico de institución 1999 - 2019</t>
  </si>
  <si>
    <t>Evolución de Titulación Total de Pregrado por tipo general de institución y sexo 1999 - 2019</t>
  </si>
  <si>
    <t>Evolución de Titulación Total de Pregrado por tipo específico de institución y sexo 1999 - 2019</t>
  </si>
  <si>
    <t>Evolución de Titulación Total de Pregrado por tipo de carrera 1999 - 2019</t>
  </si>
  <si>
    <t>Evolución de Titulación Total de Pregrado por área del conocimiento 1999 - 2019</t>
  </si>
  <si>
    <t>Evolución de Titulación Total de Pregrado por área del conocimiento y sexo 1999 - 2019</t>
  </si>
  <si>
    <t>Evolución de Titulación Total de Pregrado por región 1999 - 2019</t>
  </si>
  <si>
    <t>Evolución de la participacion a nivel de regiones de titulados de pregrado 1999 - 2019</t>
  </si>
  <si>
    <t>Evolución de Titulación Total de Pregrado en la Región Metropolitana y el resto de las regiones 1999 - 2019</t>
  </si>
  <si>
    <t>Evolución de Titulación Total de Pregrado por región y sexo 1999 - 2019</t>
  </si>
  <si>
    <t>Evolución de la participación de cada región en el número de titulados de pregrado por sexo  1999 - 2019</t>
  </si>
  <si>
    <t>Evolución del N° de estudiantes de pregrado titulados en educación superior en la Región Metropolitana y otras regiones por sexo 1999 - 2019</t>
  </si>
  <si>
    <t>Evolución de Titulación Total de Posgrado 1999 - 2019</t>
  </si>
  <si>
    <t>Evolución de Titulación Total de Posgrado por tipo de universidad 1999 - 2019</t>
  </si>
  <si>
    <t>Evolución de Titulación Total de Posgrado por nivel de formación 1999 - 2019</t>
  </si>
  <si>
    <t>Evolución de Titulación Total de Posgrado por sexo 1999 - 2019</t>
  </si>
  <si>
    <t>Evolución de Titulación Total de Posgrado por tipo de universidad y sexo 1999 - 2019</t>
  </si>
  <si>
    <t>Evolución de Titulación Total de Posgrado por nivel de formación y sexo 1999 - 2019</t>
  </si>
  <si>
    <t>Evolución de Titulación de magíster 1999 - 2019</t>
  </si>
  <si>
    <t>Evolución de Titulación de magíster por tipo de universidad 1999 - 2019</t>
  </si>
  <si>
    <t>Evolución de Titulación de magíster por tipo de universidad y sexo 1999 - 2019</t>
  </si>
  <si>
    <t>Evolución de Titulación de doctorado 1999 - 2019</t>
  </si>
  <si>
    <t>Evolución de Titulación de doctorado por tipo de universidad 1999 - 2019</t>
  </si>
  <si>
    <t>Evolución de Titulación de doctorado por sexo 1999 - 2019</t>
  </si>
  <si>
    <t>Evolución de Titulación de doctorado por tipo de universidad y sexo 1999 - 2019</t>
  </si>
  <si>
    <t>Evolución de Titulación Total de Pregrado por tipo especifico de institución 1999 - 2019</t>
  </si>
  <si>
    <t>Evolución de la participación de cada región en el número de titulados de pregrado por sexo 1999 - 2019</t>
  </si>
  <si>
    <t>1999-2019</t>
  </si>
  <si>
    <t>Sin Información</t>
  </si>
  <si>
    <t>35.771(*)</t>
  </si>
  <si>
    <t>37.614(*)</t>
  </si>
  <si>
    <t>(*) El total incluye los estudiantes sin región definida.</t>
  </si>
  <si>
    <t>18.503(*)</t>
  </si>
  <si>
    <t>19.111(*)</t>
  </si>
  <si>
    <t>© Servicio de Información de Educación Superior 2020</t>
  </si>
  <si>
    <t>TITULACIÓ DE POSGRADO DE EDUCACIÓN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</si>
</sst>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1" fillId="34" borderId="10" xfId="43" applyFont="1" applyFill="1" applyBorder="1" applyAlignment="1">
      <alignment horizontal="left" vertic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" fillId="33" borderId="0" xfId="43" applyFill="1"/>
    <xf numFmtId="0" fontId="18" fillId="33" borderId="0" xfId="43" applyFont="1" applyFill="1" applyAlignment="1"/>
    <xf numFmtId="0" fontId="16" fillId="33" borderId="0" xfId="43" applyFont="1" applyFill="1"/>
    <xf numFmtId="0" fontId="16" fillId="33" borderId="0" xfId="43" applyFont="1" applyFill="1" applyAlignment="1">
      <alignment horizontal="center"/>
    </xf>
    <xf numFmtId="0" fontId="1" fillId="33" borderId="0" xfId="43" applyFont="1" applyFill="1" applyAlignment="1">
      <alignment horizontal="center"/>
    </xf>
    <xf numFmtId="0" fontId="1" fillId="33" borderId="0" xfId="43" applyFont="1" applyFill="1"/>
    <xf numFmtId="0" fontId="20" fillId="33" borderId="0" xfId="43" applyFont="1" applyFill="1" applyBorder="1"/>
    <xf numFmtId="0" fontId="20" fillId="33" borderId="0" xfId="43" applyFont="1" applyFill="1"/>
    <xf numFmtId="0" fontId="24" fillId="33" borderId="0" xfId="43" applyFont="1" applyFill="1"/>
    <xf numFmtId="0" fontId="1" fillId="0" borderId="0" xfId="42" applyFont="1" applyBorder="1"/>
    <xf numFmtId="0" fontId="19" fillId="33" borderId="0" xfId="44" applyFill="1"/>
    <xf numFmtId="0" fontId="21" fillId="34" borderId="10" xfId="43" applyFont="1" applyFill="1" applyBorder="1" applyAlignment="1">
      <alignment horizontal="center"/>
    </xf>
    <xf numFmtId="0" fontId="0" fillId="0" borderId="0" xfId="0" applyAlignment="1">
      <alignment vertical="center"/>
    </xf>
    <xf numFmtId="165" fontId="22" fillId="0" borderId="10" xfId="46" applyNumberFormat="1" applyFont="1" applyFill="1" applyBorder="1" applyAlignment="1">
      <alignment horizontal="center" vertical="center"/>
    </xf>
    <xf numFmtId="0" fontId="0" fillId="33" borderId="0" xfId="0" applyFill="1"/>
    <xf numFmtId="0" fontId="0" fillId="33" borderId="0" xfId="0" applyFill="1" applyAlignment="1">
      <alignment vertical="center"/>
    </xf>
    <xf numFmtId="0" fontId="19" fillId="33" borderId="0" xfId="44" applyFill="1" applyAlignment="1">
      <alignment vertical="center"/>
    </xf>
    <xf numFmtId="0" fontId="21" fillId="34" borderId="1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/>
    </xf>
    <xf numFmtId="3" fontId="22" fillId="0" borderId="10" xfId="43" applyNumberFormat="1" applyFont="1" applyFill="1" applyBorder="1" applyAlignment="1">
      <alignment horizontal="center" vertical="center"/>
    </xf>
    <xf numFmtId="0" fontId="1" fillId="0" borderId="0" xfId="43" applyFill="1" applyAlignment="1">
      <alignment horizontal="center" vertical="center"/>
    </xf>
    <xf numFmtId="0" fontId="23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3" fontId="22" fillId="0" borderId="10" xfId="43" applyNumberFormat="1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0" fillId="0" borderId="0" xfId="43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43" applyFont="1" applyFill="1" applyAlignment="1">
      <alignment horizontal="left" vertical="center"/>
    </xf>
    <xf numFmtId="0" fontId="19" fillId="0" borderId="0" xfId="44" applyAlignment="1">
      <alignment horizontal="left" vertical="center"/>
    </xf>
    <xf numFmtId="166" fontId="22" fillId="0" borderId="10" xfId="47" applyNumberFormat="1" applyFont="1" applyFill="1" applyBorder="1" applyAlignment="1">
      <alignment horizontal="center" vertical="center"/>
    </xf>
    <xf numFmtId="165" fontId="22" fillId="0" borderId="10" xfId="43" applyNumberFormat="1" applyFont="1" applyFill="1" applyBorder="1" applyAlignment="1">
      <alignment horizontal="center" vertical="center"/>
    </xf>
    <xf numFmtId="166" fontId="22" fillId="0" borderId="10" xfId="43" applyNumberFormat="1" applyFont="1" applyFill="1" applyBorder="1" applyAlignment="1">
      <alignment horizontal="center" vertical="center"/>
    </xf>
    <xf numFmtId="3" fontId="1" fillId="0" borderId="0" xfId="43" applyNumberFormat="1" applyAlignment="1">
      <alignment horizontal="center" vertical="center"/>
    </xf>
    <xf numFmtId="166" fontId="21" fillId="0" borderId="10" xfId="47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6" fillId="0" borderId="0" xfId="42" applyFont="1" applyAlignment="1">
      <alignment horizontal="center" vertical="center"/>
    </xf>
    <xf numFmtId="3" fontId="21" fillId="0" borderId="10" xfId="43" applyNumberFormat="1" applyFont="1" applyFill="1" applyBorder="1" applyAlignment="1">
      <alignment horizontal="center" vertical="center"/>
    </xf>
    <xf numFmtId="166" fontId="21" fillId="0" borderId="10" xfId="43" applyNumberFormat="1" applyFont="1" applyFill="1" applyBorder="1" applyAlignment="1">
      <alignment horizontal="center" vertical="center"/>
    </xf>
    <xf numFmtId="166" fontId="22" fillId="0" borderId="10" xfId="47" applyNumberFormat="1" applyFont="1" applyFill="1" applyBorder="1" applyAlignment="1">
      <alignment horizontal="right"/>
    </xf>
    <xf numFmtId="166" fontId="21" fillId="0" borderId="10" xfId="47" applyNumberFormat="1" applyFont="1" applyFill="1" applyBorder="1" applyAlignment="1">
      <alignment horizontal="right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26" fillId="0" borderId="0" xfId="42" applyFont="1"/>
    <xf numFmtId="166" fontId="0" fillId="0" borderId="0" xfId="0" applyNumberFormat="1" applyAlignment="1">
      <alignment vertical="center"/>
    </xf>
    <xf numFmtId="165" fontId="21" fillId="0" borderId="10" xfId="46" applyNumberFormat="1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21" fillId="0" borderId="10" xfId="43" applyNumberFormat="1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5" fontId="0" fillId="0" borderId="0" xfId="46" applyNumberFormat="1" applyFont="1" applyAlignment="1">
      <alignment horizontal="center" vertical="center"/>
    </xf>
    <xf numFmtId="0" fontId="24" fillId="33" borderId="0" xfId="43" applyFont="1" applyFill="1" applyAlignment="1">
      <alignment horizont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left" vertical="center" wrapText="1"/>
    </xf>
    <xf numFmtId="0" fontId="21" fillId="34" borderId="10" xfId="43" applyFont="1" applyFill="1" applyBorder="1" applyAlignment="1">
      <alignment horizont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7" builtinId="3"/>
    <cellStyle name="Millares 2" xfId="48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Porcentaje" xfId="46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624417</xdr:colOff>
      <xdr:row>0</xdr:row>
      <xdr:rowOff>74083</xdr:rowOff>
    </xdr:from>
    <xdr:to>
      <xdr:col>5</xdr:col>
      <xdr:colOff>452967</xdr:colOff>
      <xdr:row>2</xdr:row>
      <xdr:rowOff>135170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7584" y="74083"/>
          <a:ext cx="1352550" cy="928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265556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DD8AFD1-840A-4249-9B1E-563521C19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76806" cy="1248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11907</xdr:rowOff>
    </xdr:from>
    <xdr:to>
      <xdr:col>18</xdr:col>
      <xdr:colOff>74709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5" y="11907"/>
          <a:ext cx="1074834" cy="738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357187</xdr:colOff>
      <xdr:row>0</xdr:row>
      <xdr:rowOff>0</xdr:rowOff>
    </xdr:from>
    <xdr:to>
      <xdr:col>18</xdr:col>
      <xdr:colOff>3271</xdr:colOff>
      <xdr:row>2</xdr:row>
      <xdr:rowOff>261937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0A3EC73-9010-45B2-AFE6-43085269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093" y="0"/>
          <a:ext cx="1074834" cy="7381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226218</xdr:colOff>
      <xdr:row>0</xdr:row>
      <xdr:rowOff>0</xdr:rowOff>
    </xdr:from>
    <xdr:to>
      <xdr:col>14</xdr:col>
      <xdr:colOff>646208</xdr:colOff>
      <xdr:row>2</xdr:row>
      <xdr:rowOff>309562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67D1A20-0BF9-4F87-8599-7873CE3E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3" y="0"/>
          <a:ext cx="1074834" cy="73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9"/>
  <sheetViews>
    <sheetView tabSelected="1" zoomScale="90" zoomScaleNormal="90" workbookViewId="0">
      <pane ySplit="4" topLeftCell="A6" activePane="bottomLeft" state="frozen"/>
      <selection pane="bottomLeft" activeCell="E11" sqref="E11"/>
    </sheetView>
  </sheetViews>
  <sheetFormatPr baseColWidth="10" defaultRowHeight="14.4" x14ac:dyDescent="0.3"/>
  <cols>
    <col min="1" max="2" width="16.6640625" customWidth="1"/>
    <col min="3" max="3" width="130.6640625" bestFit="1" customWidth="1"/>
    <col min="7" max="8" width="10.88671875" style="30"/>
    <col min="9" max="9" width="20.6640625" style="31" customWidth="1"/>
    <col min="10" max="43" width="10.88671875" style="30"/>
  </cols>
  <sheetData>
    <row r="1" spans="1:66" ht="33.6" x14ac:dyDescent="0.65">
      <c r="A1" s="16"/>
      <c r="B1" s="16"/>
      <c r="C1" s="24" t="s">
        <v>72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3.6" x14ac:dyDescent="0.65">
      <c r="A2" s="16"/>
      <c r="B2" s="16"/>
      <c r="C2" s="77" t="s">
        <v>117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x14ac:dyDescent="0.3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x14ac:dyDescent="0.3">
      <c r="A4" s="16"/>
      <c r="B4" s="16"/>
      <c r="C4" s="17"/>
      <c r="D4" s="16"/>
      <c r="E4" s="16"/>
      <c r="F4" s="16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x14ac:dyDescent="0.3">
      <c r="A5" s="16"/>
      <c r="B5" s="16"/>
      <c r="C5" s="16"/>
      <c r="D5" s="16"/>
      <c r="E5" s="16"/>
      <c r="F5" s="16"/>
      <c r="G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x14ac:dyDescent="0.3">
      <c r="A6" s="18" t="s">
        <v>55</v>
      </c>
      <c r="B6" s="16"/>
      <c r="C6" s="16"/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3">
      <c r="A7" s="16"/>
      <c r="B7" s="16"/>
      <c r="C7" s="16"/>
      <c r="D7" s="16"/>
      <c r="E7" s="16"/>
      <c r="F7" s="16"/>
      <c r="G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x14ac:dyDescent="0.3">
      <c r="A8" s="19" t="s">
        <v>56</v>
      </c>
      <c r="B8" s="19" t="s">
        <v>57</v>
      </c>
      <c r="C8" s="18" t="s">
        <v>58</v>
      </c>
      <c r="D8" s="16"/>
      <c r="E8" s="16"/>
      <c r="F8" s="16"/>
      <c r="G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.6" x14ac:dyDescent="0.3">
      <c r="A9" s="20">
        <v>1</v>
      </c>
      <c r="B9" s="21"/>
      <c r="C9" s="23" t="s">
        <v>53</v>
      </c>
      <c r="D9" s="16"/>
      <c r="E9" s="16"/>
      <c r="F9" s="16"/>
      <c r="G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x14ac:dyDescent="0.3">
      <c r="A10" s="20">
        <v>1</v>
      </c>
      <c r="B10" s="20">
        <v>1</v>
      </c>
      <c r="C10" s="26" t="s">
        <v>73</v>
      </c>
      <c r="D10" s="16"/>
      <c r="E10" s="16"/>
      <c r="F10" s="16"/>
      <c r="G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x14ac:dyDescent="0.3">
      <c r="A11" s="20">
        <v>1</v>
      </c>
      <c r="B11" s="20">
        <v>2</v>
      </c>
      <c r="C11" s="26" t="s">
        <v>74</v>
      </c>
      <c r="D11" s="16"/>
      <c r="E11" s="16"/>
      <c r="F11" s="16"/>
      <c r="G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x14ac:dyDescent="0.3">
      <c r="A12" s="20">
        <v>1</v>
      </c>
      <c r="B12" s="20">
        <v>3</v>
      </c>
      <c r="C12" s="26" t="s">
        <v>75</v>
      </c>
      <c r="D12" s="16"/>
      <c r="E12" s="16"/>
      <c r="F12" s="16"/>
      <c r="G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x14ac:dyDescent="0.3">
      <c r="A13" s="20">
        <v>1</v>
      </c>
      <c r="B13" s="20">
        <v>4</v>
      </c>
      <c r="C13" s="26" t="s">
        <v>76</v>
      </c>
      <c r="D13" s="16"/>
      <c r="E13" s="16"/>
      <c r="F13" s="16"/>
      <c r="G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x14ac:dyDescent="0.3">
      <c r="A14" s="20">
        <v>1</v>
      </c>
      <c r="B14" s="20">
        <v>5</v>
      </c>
      <c r="C14" s="26" t="s">
        <v>77</v>
      </c>
      <c r="D14" s="16"/>
      <c r="E14" s="16"/>
      <c r="F14" s="16"/>
      <c r="G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x14ac:dyDescent="0.3">
      <c r="A15" s="20">
        <v>1</v>
      </c>
      <c r="B15" s="20">
        <v>6</v>
      </c>
      <c r="C15" s="26" t="s">
        <v>78</v>
      </c>
      <c r="D15" s="16"/>
      <c r="E15" s="16"/>
      <c r="F15" s="16"/>
      <c r="G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x14ac:dyDescent="0.3">
      <c r="A16" s="20">
        <v>1</v>
      </c>
      <c r="B16" s="20">
        <v>7</v>
      </c>
      <c r="C16" s="26" t="s">
        <v>79</v>
      </c>
      <c r="D16" s="16"/>
      <c r="E16" s="16"/>
      <c r="F16" s="16"/>
      <c r="G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x14ac:dyDescent="0.3">
      <c r="A17" s="20">
        <v>1</v>
      </c>
      <c r="B17" s="20">
        <v>8</v>
      </c>
      <c r="C17" s="26" t="s">
        <v>80</v>
      </c>
      <c r="D17" s="16"/>
      <c r="E17" s="16"/>
      <c r="F17" s="16"/>
      <c r="G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x14ac:dyDescent="0.3">
      <c r="A18" s="20">
        <v>1</v>
      </c>
      <c r="B18" s="20">
        <v>9</v>
      </c>
      <c r="C18" s="2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x14ac:dyDescent="0.3">
      <c r="A19" s="20">
        <v>1</v>
      </c>
      <c r="B19" s="20">
        <v>10</v>
      </c>
      <c r="C19" s="26" t="s">
        <v>82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x14ac:dyDescent="0.3">
      <c r="A20" s="20">
        <v>1</v>
      </c>
      <c r="B20" s="20">
        <v>11</v>
      </c>
      <c r="C20" s="26" t="s">
        <v>83</v>
      </c>
      <c r="D20" s="16"/>
      <c r="E20" s="16"/>
      <c r="F20" s="16"/>
      <c r="G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x14ac:dyDescent="0.3">
      <c r="A21" s="20">
        <v>1</v>
      </c>
      <c r="B21" s="20">
        <v>12</v>
      </c>
      <c r="C21" s="26" t="s">
        <v>84</v>
      </c>
      <c r="D21" s="16"/>
      <c r="E21" s="16"/>
      <c r="F21" s="16"/>
      <c r="G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x14ac:dyDescent="0.3">
      <c r="A22" s="20">
        <v>1</v>
      </c>
      <c r="B22" s="20">
        <v>13</v>
      </c>
      <c r="C22" s="26" t="s">
        <v>85</v>
      </c>
      <c r="D22" s="16"/>
      <c r="E22" s="16"/>
      <c r="F22" s="16"/>
      <c r="G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x14ac:dyDescent="0.3">
      <c r="A23" s="20">
        <v>1</v>
      </c>
      <c r="B23" s="20">
        <v>14</v>
      </c>
      <c r="C23" s="26" t="s">
        <v>86</v>
      </c>
      <c r="D23" s="16"/>
      <c r="E23" s="16"/>
      <c r="F23" s="16"/>
      <c r="G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x14ac:dyDescent="0.3">
      <c r="A24" s="20">
        <v>1</v>
      </c>
      <c r="B24" s="20">
        <v>15</v>
      </c>
      <c r="C24" s="26" t="s">
        <v>87</v>
      </c>
      <c r="D24" s="16"/>
      <c r="E24" s="16"/>
      <c r="F24" s="16"/>
      <c r="G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x14ac:dyDescent="0.3">
      <c r="A25" s="21"/>
      <c r="B25" s="21"/>
      <c r="C25" s="16"/>
      <c r="D25" s="16"/>
      <c r="E25" s="16"/>
      <c r="F25" s="16"/>
      <c r="G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5.6" x14ac:dyDescent="0.3">
      <c r="A26" s="20">
        <v>2</v>
      </c>
      <c r="B26" s="21"/>
      <c r="C26" s="23" t="s">
        <v>59</v>
      </c>
      <c r="D26" s="16"/>
      <c r="E26" s="16"/>
      <c r="F26" s="16"/>
      <c r="G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x14ac:dyDescent="0.3">
      <c r="A27" s="20">
        <v>2</v>
      </c>
      <c r="B27" s="20">
        <v>1</v>
      </c>
      <c r="C27" s="26" t="s">
        <v>88</v>
      </c>
      <c r="D27" s="21"/>
      <c r="E27" s="16"/>
      <c r="F27" s="16"/>
      <c r="G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x14ac:dyDescent="0.3">
      <c r="A28" s="20">
        <v>2</v>
      </c>
      <c r="B28" s="20">
        <v>2</v>
      </c>
      <c r="C28" s="26" t="s">
        <v>89</v>
      </c>
      <c r="D28" s="21"/>
      <c r="E28" s="16"/>
      <c r="F28" s="16"/>
      <c r="G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x14ac:dyDescent="0.3">
      <c r="A29" s="20">
        <v>2</v>
      </c>
      <c r="B29" s="20">
        <v>3</v>
      </c>
      <c r="C29" s="26" t="s">
        <v>115</v>
      </c>
      <c r="D29" s="21"/>
      <c r="E29" s="16"/>
      <c r="F29" s="16"/>
      <c r="G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x14ac:dyDescent="0.3">
      <c r="A30" s="20">
        <v>2</v>
      </c>
      <c r="B30" s="20">
        <v>4</v>
      </c>
      <c r="C30" s="26" t="s">
        <v>91</v>
      </c>
      <c r="D30" s="21"/>
      <c r="E30" s="16"/>
      <c r="F30" s="16"/>
      <c r="G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x14ac:dyDescent="0.3">
      <c r="A31" s="20">
        <v>2</v>
      </c>
      <c r="B31" s="20">
        <v>5</v>
      </c>
      <c r="C31" s="26" t="s">
        <v>92</v>
      </c>
      <c r="D31" s="21"/>
      <c r="E31" s="16"/>
      <c r="F31" s="16"/>
      <c r="G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x14ac:dyDescent="0.3">
      <c r="A32" s="20">
        <v>2</v>
      </c>
      <c r="B32" s="20">
        <v>6</v>
      </c>
      <c r="C32" s="26" t="s">
        <v>93</v>
      </c>
      <c r="D32" s="21"/>
      <c r="E32" s="16"/>
      <c r="F32" s="16"/>
      <c r="G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x14ac:dyDescent="0.3">
      <c r="A33" s="20">
        <v>2</v>
      </c>
      <c r="B33" s="20">
        <v>7</v>
      </c>
      <c r="C33" s="26" t="s">
        <v>94</v>
      </c>
      <c r="D33" s="21"/>
      <c r="E33" s="16"/>
      <c r="F33" s="16"/>
      <c r="G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x14ac:dyDescent="0.3">
      <c r="A34" s="20">
        <v>2</v>
      </c>
      <c r="B34" s="20">
        <v>8</v>
      </c>
      <c r="C34" s="26" t="s">
        <v>95</v>
      </c>
      <c r="D34" s="21"/>
      <c r="E34" s="16"/>
      <c r="F34" s="16"/>
      <c r="G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x14ac:dyDescent="0.3">
      <c r="A35" s="20">
        <v>2</v>
      </c>
      <c r="B35" s="20">
        <v>9</v>
      </c>
      <c r="C35" s="26" t="s">
        <v>96</v>
      </c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x14ac:dyDescent="0.3">
      <c r="A36" s="20">
        <v>2</v>
      </c>
      <c r="B36" s="20">
        <v>10</v>
      </c>
      <c r="C36" s="26" t="s">
        <v>97</v>
      </c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x14ac:dyDescent="0.3">
      <c r="A37" s="20">
        <v>2</v>
      </c>
      <c r="B37" s="20">
        <v>11</v>
      </c>
      <c r="C37" s="26" t="s">
        <v>98</v>
      </c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x14ac:dyDescent="0.3">
      <c r="A38" s="20">
        <v>2</v>
      </c>
      <c r="B38" s="20">
        <v>12</v>
      </c>
      <c r="C38" s="26" t="s">
        <v>99</v>
      </c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x14ac:dyDescent="0.3">
      <c r="A39" s="20">
        <v>2</v>
      </c>
      <c r="B39" s="20">
        <v>13</v>
      </c>
      <c r="C39" s="26" t="s">
        <v>116</v>
      </c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x14ac:dyDescent="0.3">
      <c r="A40" s="20">
        <v>2</v>
      </c>
      <c r="B40" s="20">
        <v>14</v>
      </c>
      <c r="C40" s="26" t="s">
        <v>101</v>
      </c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x14ac:dyDescent="0.3">
      <c r="A41" s="21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ht="15.6" x14ac:dyDescent="0.3">
      <c r="A42" s="20">
        <v>3</v>
      </c>
      <c r="B42" s="21"/>
      <c r="C42" s="23" t="s">
        <v>60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x14ac:dyDescent="0.3">
      <c r="A43" s="20">
        <v>3</v>
      </c>
      <c r="B43" s="20">
        <v>1</v>
      </c>
      <c r="C43" s="26" t="s">
        <v>102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x14ac:dyDescent="0.3">
      <c r="A44" s="20">
        <v>3</v>
      </c>
      <c r="B44" s="20">
        <v>2</v>
      </c>
      <c r="C44" s="26" t="s">
        <v>103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x14ac:dyDescent="0.3">
      <c r="A45" s="20">
        <v>3</v>
      </c>
      <c r="B45" s="20">
        <v>3</v>
      </c>
      <c r="C45" s="26" t="s">
        <v>104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x14ac:dyDescent="0.3">
      <c r="A46" s="20">
        <v>3</v>
      </c>
      <c r="B46" s="20">
        <v>4</v>
      </c>
      <c r="C46" s="26" t="s">
        <v>105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x14ac:dyDescent="0.3">
      <c r="A47" s="20">
        <v>3</v>
      </c>
      <c r="B47" s="20">
        <v>5</v>
      </c>
      <c r="C47" s="26" t="s">
        <v>106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x14ac:dyDescent="0.3">
      <c r="A48" s="20">
        <v>3</v>
      </c>
      <c r="B48" s="20">
        <v>6</v>
      </c>
      <c r="C48" s="26" t="s">
        <v>107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x14ac:dyDescent="0.3">
      <c r="A49" s="20">
        <v>3</v>
      </c>
      <c r="B49" s="20">
        <v>7</v>
      </c>
      <c r="C49" s="26" t="s">
        <v>108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x14ac:dyDescent="0.3">
      <c r="A50" s="20">
        <v>3</v>
      </c>
      <c r="B50" s="20">
        <v>8</v>
      </c>
      <c r="C50" s="26" t="s">
        <v>109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x14ac:dyDescent="0.3">
      <c r="A51" s="20">
        <v>3</v>
      </c>
      <c r="B51" s="20">
        <v>9</v>
      </c>
      <c r="C51" s="26" t="s">
        <v>71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x14ac:dyDescent="0.3">
      <c r="A52" s="20">
        <v>3</v>
      </c>
      <c r="B52" s="20">
        <v>10</v>
      </c>
      <c r="C52" s="26" t="s">
        <v>110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x14ac:dyDescent="0.3">
      <c r="A53" s="20">
        <v>3</v>
      </c>
      <c r="B53" s="20">
        <v>11</v>
      </c>
      <c r="C53" s="26" t="s">
        <v>111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x14ac:dyDescent="0.3">
      <c r="A54" s="20">
        <v>3</v>
      </c>
      <c r="B54" s="20">
        <v>12</v>
      </c>
      <c r="C54" s="26" t="s">
        <v>112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x14ac:dyDescent="0.3">
      <c r="A55" s="20">
        <v>3</v>
      </c>
      <c r="B55" s="20">
        <v>13</v>
      </c>
      <c r="C55" s="26" t="s">
        <v>113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x14ac:dyDescent="0.3">
      <c r="A56" s="20">
        <v>3</v>
      </c>
      <c r="B56" s="20">
        <v>14</v>
      </c>
      <c r="C56" s="26" t="s">
        <v>114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1:66" ht="15.6" x14ac:dyDescent="0.3">
      <c r="A61" s="22" t="s">
        <v>124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66" x14ac:dyDescent="0.3">
      <c r="A62" s="25" t="s">
        <v>61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1:66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66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66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x14ac:dyDescent="0.3">
      <c r="H87" s="16"/>
      <c r="I87" s="16"/>
      <c r="J87" s="16"/>
      <c r="K87" s="16"/>
    </row>
    <row r="88" spans="1:66" x14ac:dyDescent="0.3">
      <c r="H88" s="16"/>
      <c r="I88" s="16"/>
      <c r="J88" s="16"/>
      <c r="K88" s="16"/>
    </row>
    <row r="89" spans="1:66" x14ac:dyDescent="0.3">
      <c r="H89" s="16"/>
      <c r="I89" s="16"/>
      <c r="J89" s="16"/>
      <c r="K89" s="16"/>
    </row>
    <row r="90" spans="1:66" x14ac:dyDescent="0.3">
      <c r="H90" s="16"/>
      <c r="I90" s="16"/>
      <c r="J90" s="16"/>
      <c r="K90" s="16"/>
    </row>
    <row r="91" spans="1:66" x14ac:dyDescent="0.3">
      <c r="H91" s="16"/>
      <c r="I91" s="16"/>
      <c r="J91" s="16"/>
      <c r="K91" s="16"/>
    </row>
    <row r="92" spans="1:66" x14ac:dyDescent="0.3">
      <c r="H92" s="16"/>
      <c r="I92" s="16"/>
      <c r="J92" s="16"/>
      <c r="K92" s="16"/>
    </row>
    <row r="93" spans="1:66" x14ac:dyDescent="0.3">
      <c r="H93" s="16"/>
      <c r="I93" s="16"/>
      <c r="J93" s="16"/>
      <c r="K93" s="16"/>
    </row>
    <row r="94" spans="1:66" x14ac:dyDescent="0.3">
      <c r="H94" s="16"/>
      <c r="I94" s="16"/>
      <c r="J94" s="16"/>
      <c r="K94" s="16"/>
    </row>
    <row r="95" spans="1:66" x14ac:dyDescent="0.3">
      <c r="H95" s="16"/>
      <c r="I95" s="16"/>
      <c r="J95" s="16"/>
      <c r="K95" s="16"/>
    </row>
    <row r="96" spans="1:66" x14ac:dyDescent="0.3">
      <c r="H96" s="16"/>
      <c r="I96" s="16"/>
      <c r="J96" s="16"/>
      <c r="K96" s="16"/>
    </row>
    <row r="97" spans="8:11" x14ac:dyDescent="0.3">
      <c r="H97" s="16"/>
      <c r="I97" s="16"/>
      <c r="J97" s="16"/>
      <c r="K97" s="16"/>
    </row>
    <row r="98" spans="8:11" x14ac:dyDescent="0.3">
      <c r="H98" s="16"/>
      <c r="I98" s="16"/>
      <c r="J98" s="16"/>
      <c r="K98" s="16"/>
    </row>
    <row r="99" spans="8:11" x14ac:dyDescent="0.3">
      <c r="H99" s="16"/>
      <c r="I99" s="16"/>
      <c r="J99" s="16"/>
      <c r="K99" s="16"/>
    </row>
    <row r="100" spans="8:11" x14ac:dyDescent="0.3">
      <c r="H100" s="16"/>
      <c r="I100" s="16"/>
      <c r="J100" s="16"/>
      <c r="K100" s="16"/>
    </row>
    <row r="101" spans="8:11" x14ac:dyDescent="0.3">
      <c r="H101" s="16"/>
      <c r="I101" s="16"/>
      <c r="J101" s="16"/>
      <c r="K101" s="16"/>
    </row>
    <row r="102" spans="8:11" x14ac:dyDescent="0.3">
      <c r="H102" s="16"/>
      <c r="I102" s="16"/>
      <c r="J102" s="16"/>
      <c r="K102" s="16"/>
    </row>
    <row r="103" spans="8:11" x14ac:dyDescent="0.3">
      <c r="H103" s="16"/>
      <c r="I103" s="16"/>
      <c r="J103" s="16"/>
      <c r="K103" s="16"/>
    </row>
    <row r="104" spans="8:11" x14ac:dyDescent="0.3">
      <c r="H104" s="16"/>
      <c r="I104" s="16"/>
      <c r="J104" s="16"/>
      <c r="K104" s="16"/>
    </row>
    <row r="105" spans="8:11" x14ac:dyDescent="0.3">
      <c r="H105" s="16"/>
      <c r="I105" s="16"/>
      <c r="J105" s="16"/>
      <c r="K105" s="16"/>
    </row>
    <row r="106" spans="8:11" x14ac:dyDescent="0.3">
      <c r="H106" s="16"/>
      <c r="I106" s="16"/>
      <c r="J106" s="16"/>
      <c r="K106" s="16"/>
    </row>
    <row r="107" spans="8:11" x14ac:dyDescent="0.3">
      <c r="H107" s="16"/>
      <c r="I107" s="16"/>
      <c r="J107" s="16"/>
      <c r="K107" s="16"/>
    </row>
    <row r="108" spans="8:11" x14ac:dyDescent="0.3">
      <c r="H108" s="16"/>
      <c r="I108" s="16"/>
      <c r="J108" s="16"/>
      <c r="K108" s="16"/>
    </row>
    <row r="109" spans="8:11" x14ac:dyDescent="0.3">
      <c r="H109" s="16"/>
      <c r="I109" s="16"/>
      <c r="J109" s="16"/>
      <c r="K109" s="16"/>
    </row>
    <row r="110" spans="8:11" x14ac:dyDescent="0.3">
      <c r="H110" s="16"/>
      <c r="I110" s="16"/>
      <c r="J110" s="16"/>
      <c r="K110" s="16"/>
    </row>
    <row r="111" spans="8:11" x14ac:dyDescent="0.3">
      <c r="H111" s="16"/>
      <c r="I111" s="16"/>
      <c r="J111" s="16"/>
      <c r="K111" s="16"/>
    </row>
    <row r="112" spans="8:11" x14ac:dyDescent="0.3">
      <c r="H112" s="16"/>
      <c r="I112" s="16"/>
      <c r="J112" s="16"/>
      <c r="K112" s="16"/>
    </row>
    <row r="113" spans="8:11" x14ac:dyDescent="0.3">
      <c r="H113" s="16"/>
      <c r="I113" s="16"/>
      <c r="J113" s="16"/>
      <c r="K113" s="16"/>
    </row>
    <row r="114" spans="8:11" x14ac:dyDescent="0.3">
      <c r="H114" s="16"/>
      <c r="I114" s="16"/>
      <c r="J114" s="16"/>
      <c r="K114" s="16"/>
    </row>
    <row r="115" spans="8:11" x14ac:dyDescent="0.3">
      <c r="H115" s="16"/>
      <c r="I115" s="16"/>
      <c r="J115" s="16"/>
      <c r="K115" s="16"/>
    </row>
    <row r="116" spans="8:11" x14ac:dyDescent="0.3">
      <c r="H116" s="16"/>
      <c r="I116" s="16"/>
      <c r="J116" s="16"/>
      <c r="K116" s="16"/>
    </row>
    <row r="117" spans="8:11" x14ac:dyDescent="0.3">
      <c r="H117" s="16"/>
      <c r="I117" s="16"/>
      <c r="J117" s="16"/>
      <c r="K117" s="16"/>
    </row>
    <row r="118" spans="8:11" x14ac:dyDescent="0.3">
      <c r="H118" s="16"/>
      <c r="I118" s="16"/>
      <c r="J118" s="16"/>
      <c r="K118" s="16"/>
    </row>
    <row r="119" spans="8:11" x14ac:dyDescent="0.3">
      <c r="H119" s="16"/>
      <c r="I119" s="16"/>
      <c r="J119" s="16"/>
      <c r="K119" s="16"/>
    </row>
    <row r="120" spans="8:11" x14ac:dyDescent="0.3">
      <c r="H120" s="16"/>
      <c r="I120" s="16"/>
      <c r="J120" s="16"/>
      <c r="K120" s="16"/>
    </row>
    <row r="121" spans="8:11" x14ac:dyDescent="0.3">
      <c r="H121" s="16"/>
      <c r="I121" s="16"/>
      <c r="J121" s="16"/>
      <c r="K121" s="16"/>
    </row>
    <row r="122" spans="8:11" x14ac:dyDescent="0.3">
      <c r="H122" s="16"/>
      <c r="I122" s="16"/>
      <c r="J122" s="16"/>
      <c r="K122" s="16"/>
    </row>
    <row r="123" spans="8:11" x14ac:dyDescent="0.3">
      <c r="H123" s="16"/>
      <c r="I123" s="16"/>
      <c r="J123" s="16"/>
      <c r="K123" s="16"/>
    </row>
    <row r="124" spans="8:11" x14ac:dyDescent="0.3">
      <c r="H124" s="16"/>
      <c r="I124" s="16"/>
      <c r="J124" s="16"/>
      <c r="K124" s="16"/>
    </row>
    <row r="125" spans="8:11" x14ac:dyDescent="0.3">
      <c r="H125" s="16"/>
      <c r="I125" s="16"/>
      <c r="J125" s="16"/>
      <c r="K125" s="16"/>
    </row>
    <row r="126" spans="8:11" x14ac:dyDescent="0.3">
      <c r="H126" s="16"/>
      <c r="I126" s="16"/>
      <c r="J126" s="16"/>
      <c r="K126" s="16"/>
    </row>
    <row r="127" spans="8:11" x14ac:dyDescent="0.3">
      <c r="H127" s="16"/>
      <c r="I127" s="16"/>
      <c r="J127" s="16"/>
      <c r="K127" s="16"/>
    </row>
    <row r="128" spans="8:11" x14ac:dyDescent="0.3">
      <c r="H128" s="16"/>
      <c r="I128" s="16"/>
      <c r="J128" s="16"/>
      <c r="K128" s="16"/>
    </row>
    <row r="129" spans="8:11" x14ac:dyDescent="0.3">
      <c r="H129" s="16"/>
      <c r="I129" s="16"/>
      <c r="J129" s="16"/>
      <c r="K129" s="16"/>
    </row>
    <row r="130" spans="8:11" x14ac:dyDescent="0.3">
      <c r="H130" s="16"/>
      <c r="I130" s="16"/>
      <c r="J130" s="16"/>
      <c r="K130" s="16"/>
    </row>
    <row r="131" spans="8:11" x14ac:dyDescent="0.3">
      <c r="H131" s="16"/>
      <c r="I131" s="16"/>
      <c r="J131" s="16"/>
      <c r="K131" s="16"/>
    </row>
    <row r="132" spans="8:11" x14ac:dyDescent="0.3">
      <c r="H132" s="16"/>
      <c r="I132" s="16"/>
      <c r="J132" s="16"/>
      <c r="K132" s="16"/>
    </row>
    <row r="133" spans="8:11" x14ac:dyDescent="0.3">
      <c r="H133" s="16"/>
      <c r="I133" s="16"/>
      <c r="J133" s="16"/>
      <c r="K133" s="16"/>
    </row>
    <row r="134" spans="8:11" x14ac:dyDescent="0.3">
      <c r="H134" s="16"/>
      <c r="I134" s="16"/>
      <c r="J134" s="16"/>
      <c r="K134" s="16"/>
    </row>
    <row r="135" spans="8:11" x14ac:dyDescent="0.3">
      <c r="H135" s="16"/>
      <c r="I135" s="16"/>
      <c r="J135" s="16"/>
      <c r="K135" s="16"/>
    </row>
    <row r="136" spans="8:11" x14ac:dyDescent="0.3">
      <c r="H136" s="16"/>
      <c r="I136" s="16"/>
      <c r="J136" s="16"/>
      <c r="K136" s="16"/>
    </row>
    <row r="137" spans="8:11" x14ac:dyDescent="0.3">
      <c r="H137" s="16"/>
      <c r="I137" s="16"/>
      <c r="J137" s="16"/>
      <c r="K137" s="16"/>
    </row>
    <row r="138" spans="8:11" x14ac:dyDescent="0.3">
      <c r="H138" s="16"/>
      <c r="I138" s="16"/>
      <c r="J138" s="16"/>
      <c r="K138" s="16"/>
    </row>
    <row r="139" spans="8:11" x14ac:dyDescent="0.3">
      <c r="H139" s="16"/>
      <c r="I139" s="16"/>
      <c r="J139" s="16"/>
      <c r="K139" s="16"/>
    </row>
    <row r="140" spans="8:11" x14ac:dyDescent="0.3">
      <c r="H140" s="16"/>
      <c r="I140" s="16"/>
      <c r="J140" s="16"/>
      <c r="K140" s="16"/>
    </row>
    <row r="141" spans="8:11" x14ac:dyDescent="0.3">
      <c r="H141" s="16"/>
      <c r="I141" s="16"/>
      <c r="J141" s="16"/>
      <c r="K141" s="16"/>
    </row>
    <row r="142" spans="8:11" x14ac:dyDescent="0.3">
      <c r="H142" s="16"/>
      <c r="I142" s="16"/>
      <c r="J142" s="16"/>
      <c r="K142" s="16"/>
    </row>
    <row r="143" spans="8:11" x14ac:dyDescent="0.3">
      <c r="H143" s="16"/>
      <c r="I143" s="16"/>
      <c r="J143" s="16"/>
      <c r="K143" s="16"/>
    </row>
    <row r="144" spans="8:11" x14ac:dyDescent="0.3">
      <c r="H144" s="16"/>
      <c r="I144" s="16"/>
      <c r="J144" s="16"/>
      <c r="K144" s="16"/>
    </row>
    <row r="145" spans="8:11" x14ac:dyDescent="0.3">
      <c r="H145" s="16"/>
      <c r="I145" s="16"/>
      <c r="J145" s="16"/>
      <c r="K145" s="16"/>
    </row>
    <row r="146" spans="8:11" x14ac:dyDescent="0.3">
      <c r="H146" s="16"/>
      <c r="I146" s="16"/>
      <c r="J146" s="16"/>
      <c r="K146" s="16"/>
    </row>
    <row r="147" spans="8:11" x14ac:dyDescent="0.3">
      <c r="H147" s="16"/>
      <c r="I147" s="16"/>
      <c r="J147" s="16"/>
      <c r="K147" s="16"/>
    </row>
    <row r="148" spans="8:11" x14ac:dyDescent="0.3">
      <c r="H148" s="16"/>
      <c r="I148" s="16"/>
      <c r="J148" s="16"/>
      <c r="K148" s="16"/>
    </row>
    <row r="149" spans="8:11" x14ac:dyDescent="0.3">
      <c r="H149" s="16"/>
      <c r="I149" s="16"/>
      <c r="J149" s="16"/>
      <c r="K149" s="16"/>
    </row>
    <row r="150" spans="8:11" x14ac:dyDescent="0.3">
      <c r="H150" s="16"/>
      <c r="I150" s="16"/>
      <c r="J150" s="16"/>
      <c r="K150" s="16"/>
    </row>
    <row r="151" spans="8:11" x14ac:dyDescent="0.3">
      <c r="H151" s="16"/>
      <c r="I151" s="16"/>
      <c r="J151" s="16"/>
      <c r="K151" s="16"/>
    </row>
    <row r="152" spans="8:11" x14ac:dyDescent="0.3">
      <c r="H152" s="16"/>
      <c r="I152" s="16"/>
      <c r="J152" s="16"/>
      <c r="K152" s="16"/>
    </row>
    <row r="153" spans="8:11" x14ac:dyDescent="0.3">
      <c r="H153" s="16"/>
      <c r="I153" s="16"/>
      <c r="J153" s="16"/>
      <c r="K153" s="16"/>
    </row>
    <row r="154" spans="8:11" x14ac:dyDescent="0.3">
      <c r="H154" s="16"/>
      <c r="I154" s="16"/>
      <c r="J154" s="16"/>
      <c r="K154" s="16"/>
    </row>
    <row r="155" spans="8:11" x14ac:dyDescent="0.3">
      <c r="H155" s="16"/>
      <c r="I155" s="16"/>
      <c r="J155" s="16"/>
      <c r="K155" s="16"/>
    </row>
    <row r="156" spans="8:11" x14ac:dyDescent="0.3">
      <c r="H156" s="16"/>
      <c r="I156" s="16"/>
      <c r="J156" s="16"/>
      <c r="K156" s="16"/>
    </row>
    <row r="157" spans="8:11" x14ac:dyDescent="0.3">
      <c r="H157" s="16"/>
      <c r="I157" s="16"/>
      <c r="J157" s="16"/>
      <c r="K157" s="16"/>
    </row>
    <row r="158" spans="8:11" x14ac:dyDescent="0.3">
      <c r="H158" s="16"/>
      <c r="I158" s="16"/>
      <c r="J158" s="16"/>
      <c r="K158" s="16"/>
    </row>
    <row r="159" spans="8:11" x14ac:dyDescent="0.3">
      <c r="H159" s="16"/>
      <c r="I159" s="16"/>
      <c r="J159" s="16"/>
      <c r="K159" s="16"/>
    </row>
    <row r="160" spans="8:11" x14ac:dyDescent="0.3">
      <c r="H160" s="16"/>
      <c r="I160" s="16"/>
      <c r="J160" s="16"/>
      <c r="K160" s="16"/>
    </row>
    <row r="161" spans="8:11" x14ac:dyDescent="0.3">
      <c r="H161" s="16"/>
      <c r="I161" s="16"/>
      <c r="J161" s="16"/>
      <c r="K161" s="16"/>
    </row>
    <row r="162" spans="8:11" x14ac:dyDescent="0.3">
      <c r="H162" s="16"/>
      <c r="I162" s="16"/>
      <c r="J162" s="16"/>
      <c r="K162" s="16"/>
    </row>
    <row r="163" spans="8:11" x14ac:dyDescent="0.3">
      <c r="H163" s="16"/>
      <c r="I163" s="16"/>
      <c r="J163" s="16"/>
      <c r="K163" s="16"/>
    </row>
    <row r="164" spans="8:11" x14ac:dyDescent="0.3">
      <c r="H164" s="16"/>
      <c r="I164" s="16"/>
      <c r="J164" s="16"/>
      <c r="K164" s="16"/>
    </row>
    <row r="165" spans="8:11" x14ac:dyDescent="0.3">
      <c r="H165" s="16"/>
      <c r="I165" s="16"/>
      <c r="J165" s="16"/>
      <c r="K165" s="16"/>
    </row>
    <row r="166" spans="8:11" x14ac:dyDescent="0.3">
      <c r="H166" s="16"/>
      <c r="I166" s="16"/>
      <c r="J166" s="16"/>
      <c r="K166" s="16"/>
    </row>
    <row r="167" spans="8:11" x14ac:dyDescent="0.3">
      <c r="H167" s="16"/>
      <c r="I167" s="16"/>
      <c r="J167" s="16"/>
      <c r="K167" s="16"/>
    </row>
    <row r="168" spans="8:11" x14ac:dyDescent="0.3">
      <c r="H168" s="16"/>
      <c r="I168" s="16"/>
      <c r="J168" s="16"/>
      <c r="K168" s="16"/>
    </row>
    <row r="169" spans="8:11" x14ac:dyDescent="0.3">
      <c r="H169" s="16"/>
      <c r="I169" s="16"/>
      <c r="J169" s="16"/>
      <c r="K169" s="16"/>
    </row>
    <row r="170" spans="8:11" x14ac:dyDescent="0.3">
      <c r="H170" s="16"/>
      <c r="I170" s="16"/>
      <c r="J170" s="16"/>
      <c r="K170" s="16"/>
    </row>
    <row r="171" spans="8:11" x14ac:dyDescent="0.3">
      <c r="H171" s="16"/>
      <c r="I171" s="16"/>
      <c r="J171" s="16"/>
      <c r="K171" s="16"/>
    </row>
    <row r="172" spans="8:11" x14ac:dyDescent="0.3">
      <c r="H172" s="16"/>
      <c r="I172" s="16"/>
      <c r="J172" s="16"/>
      <c r="K172" s="16"/>
    </row>
    <row r="173" spans="8:11" x14ac:dyDescent="0.3">
      <c r="H173" s="16"/>
      <c r="I173" s="16"/>
      <c r="J173" s="16"/>
      <c r="K173" s="16"/>
    </row>
    <row r="174" spans="8:11" x14ac:dyDescent="0.3">
      <c r="H174" s="16"/>
      <c r="I174" s="16"/>
      <c r="J174" s="16"/>
      <c r="K174" s="16"/>
    </row>
    <row r="175" spans="8:11" x14ac:dyDescent="0.3">
      <c r="H175" s="16"/>
      <c r="I175" s="16"/>
      <c r="J175" s="16"/>
      <c r="K175" s="16"/>
    </row>
    <row r="176" spans="8:11" x14ac:dyDescent="0.3">
      <c r="H176" s="16"/>
      <c r="I176" s="16"/>
      <c r="J176" s="16"/>
      <c r="K176" s="16"/>
    </row>
    <row r="177" spans="8:11" x14ac:dyDescent="0.3">
      <c r="H177" s="16"/>
      <c r="I177" s="16"/>
      <c r="J177" s="16"/>
      <c r="K177" s="16"/>
    </row>
    <row r="178" spans="8:11" x14ac:dyDescent="0.3">
      <c r="H178" s="16"/>
      <c r="I178" s="16"/>
      <c r="J178" s="16"/>
      <c r="K178" s="16"/>
    </row>
    <row r="179" spans="8:11" x14ac:dyDescent="0.3">
      <c r="H179" s="16"/>
      <c r="I179" s="16"/>
      <c r="J179" s="16"/>
      <c r="K179" s="16"/>
    </row>
    <row r="180" spans="8:11" x14ac:dyDescent="0.3">
      <c r="H180" s="16"/>
      <c r="I180" s="16"/>
      <c r="J180" s="16"/>
      <c r="K180" s="16"/>
    </row>
    <row r="181" spans="8:11" x14ac:dyDescent="0.3">
      <c r="H181" s="16"/>
      <c r="I181" s="16"/>
      <c r="J181" s="16"/>
      <c r="K181" s="16"/>
    </row>
    <row r="182" spans="8:11" x14ac:dyDescent="0.3">
      <c r="H182" s="16"/>
      <c r="I182" s="16"/>
      <c r="J182" s="16"/>
      <c r="K182" s="16"/>
    </row>
    <row r="183" spans="8:11" x14ac:dyDescent="0.3">
      <c r="H183" s="16"/>
      <c r="I183" s="16"/>
      <c r="J183" s="16"/>
      <c r="K183" s="16"/>
    </row>
    <row r="184" spans="8:11" x14ac:dyDescent="0.3">
      <c r="H184" s="16"/>
      <c r="I184" s="16"/>
      <c r="J184" s="16"/>
      <c r="K184" s="16"/>
    </row>
    <row r="185" spans="8:11" x14ac:dyDescent="0.3">
      <c r="H185" s="16"/>
      <c r="I185" s="16"/>
      <c r="J185" s="16"/>
      <c r="K185" s="16"/>
    </row>
    <row r="186" spans="8:11" x14ac:dyDescent="0.3">
      <c r="H186" s="16"/>
      <c r="I186" s="16"/>
      <c r="J186" s="16"/>
      <c r="K186" s="16"/>
    </row>
    <row r="187" spans="8:11" x14ac:dyDescent="0.3">
      <c r="H187" s="16"/>
      <c r="I187" s="16"/>
      <c r="J187" s="16"/>
      <c r="K187" s="16"/>
    </row>
    <row r="188" spans="8:11" x14ac:dyDescent="0.3">
      <c r="H188" s="16"/>
      <c r="I188" s="16"/>
      <c r="J188" s="16"/>
      <c r="K188" s="16"/>
    </row>
    <row r="189" spans="8:11" x14ac:dyDescent="0.3">
      <c r="H189" s="16"/>
      <c r="I189" s="16"/>
      <c r="J189" s="16"/>
      <c r="K189" s="16"/>
    </row>
    <row r="190" spans="8:11" x14ac:dyDescent="0.3">
      <c r="H190" s="16"/>
      <c r="I190" s="16"/>
      <c r="J190" s="16"/>
      <c r="K190" s="16"/>
    </row>
    <row r="191" spans="8:11" x14ac:dyDescent="0.3">
      <c r="H191" s="16"/>
      <c r="I191" s="16"/>
      <c r="J191" s="16"/>
      <c r="K191" s="16"/>
    </row>
    <row r="192" spans="8:11" x14ac:dyDescent="0.3">
      <c r="H192" s="16"/>
      <c r="I192" s="16"/>
      <c r="J192" s="16"/>
      <c r="K192" s="16"/>
    </row>
    <row r="193" spans="8:11" x14ac:dyDescent="0.3">
      <c r="H193" s="16"/>
      <c r="I193" s="16"/>
      <c r="J193" s="16"/>
      <c r="K193" s="16"/>
    </row>
    <row r="194" spans="8:11" x14ac:dyDescent="0.3">
      <c r="H194" s="16"/>
      <c r="I194" s="16"/>
      <c r="J194" s="16"/>
      <c r="K194" s="16"/>
    </row>
    <row r="195" spans="8:11" x14ac:dyDescent="0.3">
      <c r="H195" s="16"/>
      <c r="I195" s="16"/>
      <c r="J195" s="16"/>
      <c r="K195" s="16"/>
    </row>
    <row r="196" spans="8:11" x14ac:dyDescent="0.3">
      <c r="H196" s="16"/>
      <c r="I196" s="16"/>
      <c r="J196" s="16"/>
      <c r="K196" s="16"/>
    </row>
    <row r="199" spans="8:11" x14ac:dyDescent="0.3">
      <c r="I199" s="32"/>
    </row>
  </sheetData>
  <sortState ref="D10:E24">
    <sortCondition ref="D20"/>
  </sortState>
  <hyperlinks>
    <hyperlink ref="C10" location="'Titulacion Total'!A4" display="Evolución de Titulación Total por sexo 1999 - 2016"/>
    <hyperlink ref="C11" location="'Titulacion Total'!A11" display="Evolución de Titulación Total por tipo general de institución 1999 - 2016"/>
    <hyperlink ref="C12" location="'Titulacion Total'!A19" display="Evolución de Titulación Total por tipo específico de institución 1999 - 2016"/>
    <hyperlink ref="C13" location="'Titulacion Total'!A28" display="Evolución de Titulación Total por tipo general de institución y sexo 1999 - 2016"/>
    <hyperlink ref="C14" location="'Titulacion Total'!A37" display="Evolución de Titulación Total por tipo específico de institución y sexo 1999 - 2016"/>
    <hyperlink ref="C15" location="'Titulacion Total'!A47" display="Evolución de Titulación Total por nivel de formación 1999 - 2016"/>
    <hyperlink ref="C16" location="'Titulacion Total'!A55" display="Evolución de Titulación Total por nivel de formación y sexo 1999 - 2016"/>
    <hyperlink ref="C17" location="'Titulacion Total'!A64" display="Evolución de Titulación Total por área del conocimiento 1999 - 2016"/>
    <hyperlink ref="C18" location="'Titulacion Total'!A80" display="Evolución de Titulación Total por área del conocimiento y sexo 1999 - 2016"/>
    <hyperlink ref="C19" location="'Titulacion Total'!A97" display="Evolución de Titulación Total por región 1999 - 2016"/>
    <hyperlink ref="C20" location="'Titulacion Total'!A119" display="Evolución de la participacion a nivel de región del número de estudiantes titulados de educación superior 1999 - 2018"/>
    <hyperlink ref="C21" location="'Titulacion Total'!A139" display="Evolución de N° de titulados en la Región Metropolitana y otras regiones 1999 - 2018"/>
    <hyperlink ref="C22" location="'Titulacion Total'!A146" display="Evolución del N° de estudiantes titulados en educación superior por región y sexo 1999 - 2018"/>
    <hyperlink ref="C23" location="'Titulacion Total'!A168" display="Evolución de la participación a nivel de región del n° de estudiantes titulados en educación superior por sexo 1999 - 2018"/>
    <hyperlink ref="C24" location="'Titulacion Total'!A190" display="Evolución del N° de estudiantes titulados en educación superior en la Región Metropolitana y otras regiones por sexo 1999 - 2018"/>
    <hyperlink ref="C27" location="'Titulacion Pregrado'!A4" display="Evolución de Titulación Total de Pregrado por sexo 1999 - 2016"/>
    <hyperlink ref="C28" location="'Titulacion Pregrado'!A11" display="Evolución de Titulación Total de Pregrado por tipo general de institución 1999 - 2016"/>
    <hyperlink ref="C29" location="'Titulacion Pregrado'!A19" display="Evolución de Titulación Total de Pregrado por tipo especifico de institución 1999 - 2016 "/>
    <hyperlink ref="C30" location="'Titulacion Pregrado'!A28" display="Evolución de Titulación Total de Pregrado por tipo general de institución y sexo 1999 - 2016"/>
    <hyperlink ref="C31" location="'Titulacion Pregrado'!A37" display="Evolución de Titulación Total de Pregrado por tipo específico de institución y sexo 1999 - 2016"/>
    <hyperlink ref="C32" location="'Titulacion Pregrado'!A47" display="Evolución de Titulación Total de Pregrado por tipo de carrera 1999 - 2016"/>
    <hyperlink ref="C33" location="'Titulacion Pregrado'!A54" display="Evolución de Titulación Total de Pregrado por área del conocimiento 1999 - 2016"/>
    <hyperlink ref="C34" location="'Titulacion Pregrado'!A70" display="Evolución de Titulación Total de Pregrado por área del conocimiento y sexo 1999 - 2016"/>
    <hyperlink ref="C35" location="'Titulacion Pregrado'!A87" display="Evolución de Titulación Total de Pregrado por región 1999 - 2016"/>
    <hyperlink ref="C36" location="'Titulacion Pregrado'!A109" display="Evolución de la participacion a nivel de regiones de titulados de pregrado 1999 - 2018"/>
    <hyperlink ref="C37" location="'Titulacion Pregrado'!A129" display="Evolución de Titulación Total de Pregrado en la Región Metropolitana y el resto de las regiones 1999 - 2018"/>
    <hyperlink ref="C38" location="'Titulacion Pregrado'!A136" display="Evolución de Titulación Total de Pregrado por región y sexo 1999 - 2018"/>
    <hyperlink ref="C39" location="'Titulacion Pregrado'!A159" display="Evolución de la participación de cada región en el número de titulados de pregrado por sexo 1999 - 2018"/>
    <hyperlink ref="C40" location="'Titulacion Pregrado'!A181" display="Evolución del N° de estudiantes de pregrado titulados en educación superior en la Región Metropolitana y otras regiones por sexo 1999 - 2018"/>
    <hyperlink ref="C43" location="'Titulacion Posgrado'!A5" display="Evolución de Titulación Total de Posgrado 1999 - 2016"/>
    <hyperlink ref="C44" location="'Titulacion Posgrado'!A10" display="Evolución de Titulación Total de Posgrado por tipo de universidad 1999 - 2016"/>
    <hyperlink ref="C45" location="'Titulacion Posgrado'!A17" display="Evolución de Titulación Total de Posgrado por nivel de formación 1999 - 2016"/>
    <hyperlink ref="C46" location="'Titulacion Posgrado'!A24" display="Evolución de Titulación Total de Posgrado por sexo 1999 - 2016"/>
    <hyperlink ref="C47" location="'Titulacion Posgrado'!A31" display="Evolución de Titulación Total de Posgrado por tipo de universidad y sexo 1999 - 2016"/>
    <hyperlink ref="C48" location="'Titulacion Posgrado'!A39" display="Evolución de Titulación Total de Posgrado por nivel de formación y sexo 1999 - 2016"/>
    <hyperlink ref="C49" location="'Titulacion Posgrado'!A47" display="Evolución de Titulación de magíster 1999 - 2016"/>
    <hyperlink ref="C50" location="'Titulacion Posgrado'!A52" display="Evolución de Titulación de magíster por tipo de universidad 1999 - 2016"/>
    <hyperlink ref="C51" location="'Titulacion Posgrado'!A59" display="Evolución de Titulación de magíster por sexo 1999 -2016"/>
    <hyperlink ref="C52" location="'Titulacion Posgrado'!A66" display="Evolución de Titulación de magíster por tipo de universidad y sexo 1999 - 2016"/>
    <hyperlink ref="C53" location="'Titulacion Posgrado'!A74" display="Evolución de Titulación de doctorado 1999 - 2016"/>
    <hyperlink ref="C54" location="'Titulacion Posgrado'!A79" display="Evolución de Titulación de doctorado por tipo de universidad 1999 - 2016"/>
    <hyperlink ref="C55" location="'Titulacion Posgrado'!A86" display="Evolución de Titulación de doctorado por sexo 1999 - 2016"/>
    <hyperlink ref="C56" location="'Titulacion Posgrado'!A93" display="Evolución de Titulación de doctorado por tipo de universidad y sexo 1999 - 2016"/>
  </hyperlink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"/>
  <sheetViews>
    <sheetView showGridLines="0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3" sqref="S3"/>
    </sheetView>
  </sheetViews>
  <sheetFormatPr baseColWidth="10" defaultRowHeight="14.4" x14ac:dyDescent="0.3"/>
  <cols>
    <col min="1" max="1" width="20.6640625" style="44" customWidth="1"/>
    <col min="2" max="20" width="10.6640625" style="34" customWidth="1"/>
    <col min="21" max="21" width="11.44140625" style="34" customWidth="1"/>
    <col min="22" max="22" width="10.6640625" style="34" customWidth="1"/>
    <col min="23" max="23" width="11.88671875" style="34" customWidth="1"/>
    <col min="24" max="37" width="10.6640625" style="34" customWidth="1"/>
    <col min="38" max="39" width="10.88671875" style="28"/>
  </cols>
  <sheetData>
    <row r="1" spans="1:40" ht="18" x14ac:dyDescent="0.3">
      <c r="A1" s="38" t="s">
        <v>53</v>
      </c>
    </row>
    <row r="2" spans="1:40" ht="18" x14ac:dyDescent="0.3">
      <c r="A2" s="38"/>
    </row>
    <row r="3" spans="1:40" ht="21.75" customHeight="1" x14ac:dyDescent="0.3"/>
    <row r="5" spans="1:40" ht="15.6" x14ac:dyDescent="0.3">
      <c r="A5" s="39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40" x14ac:dyDescent="0.3">
      <c r="A6" s="1" t="s">
        <v>63</v>
      </c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74">
        <v>2017</v>
      </c>
      <c r="U6" s="60">
        <v>2018</v>
      </c>
      <c r="V6" s="78">
        <v>2019</v>
      </c>
      <c r="AL6" s="34"/>
      <c r="AN6" s="28"/>
    </row>
    <row r="7" spans="1:40" x14ac:dyDescent="0.3">
      <c r="A7" s="40" t="s">
        <v>64</v>
      </c>
      <c r="B7" s="47">
        <v>18503</v>
      </c>
      <c r="C7" s="47">
        <v>22777.4</v>
      </c>
      <c r="D7" s="47">
        <v>26454</v>
      </c>
      <c r="E7" s="47">
        <v>28890</v>
      </c>
      <c r="F7" s="47">
        <v>28224</v>
      </c>
      <c r="G7" s="47">
        <v>24939</v>
      </c>
      <c r="H7" s="47">
        <v>36401</v>
      </c>
      <c r="I7" s="47">
        <v>39880</v>
      </c>
      <c r="J7" s="47">
        <v>43911</v>
      </c>
      <c r="K7" s="47">
        <v>48574</v>
      </c>
      <c r="L7" s="47">
        <v>55899</v>
      </c>
      <c r="M7" s="47">
        <v>54017</v>
      </c>
      <c r="N7" s="47">
        <v>60503</v>
      </c>
      <c r="O7" s="47">
        <v>68048</v>
      </c>
      <c r="P7" s="47">
        <v>79035</v>
      </c>
      <c r="Q7" s="47">
        <v>86663</v>
      </c>
      <c r="R7" s="47">
        <v>95400</v>
      </c>
      <c r="S7" s="47">
        <v>99306</v>
      </c>
      <c r="T7" s="47">
        <v>104609</v>
      </c>
      <c r="U7" s="47">
        <v>107846</v>
      </c>
      <c r="V7" s="47">
        <v>104245</v>
      </c>
      <c r="AL7" s="34"/>
      <c r="AN7" s="28"/>
    </row>
    <row r="8" spans="1:40" x14ac:dyDescent="0.3">
      <c r="A8" s="40" t="s">
        <v>65</v>
      </c>
      <c r="B8" s="47">
        <v>19111</v>
      </c>
      <c r="C8" s="47">
        <v>23928.6</v>
      </c>
      <c r="D8" s="47">
        <v>26598</v>
      </c>
      <c r="E8" s="47">
        <v>29670</v>
      </c>
      <c r="F8" s="47">
        <v>30675</v>
      </c>
      <c r="G8" s="47">
        <v>27634</v>
      </c>
      <c r="H8" s="47">
        <v>40951</v>
      </c>
      <c r="I8" s="47">
        <v>44530</v>
      </c>
      <c r="J8" s="47">
        <v>51811</v>
      </c>
      <c r="K8" s="47">
        <v>62000</v>
      </c>
      <c r="L8" s="47">
        <v>68071</v>
      </c>
      <c r="M8" s="47">
        <v>64407</v>
      </c>
      <c r="N8" s="47">
        <v>76337</v>
      </c>
      <c r="O8" s="47">
        <v>87547</v>
      </c>
      <c r="P8" s="47">
        <v>102517</v>
      </c>
      <c r="Q8" s="47">
        <v>109724</v>
      </c>
      <c r="R8" s="47">
        <v>119629</v>
      </c>
      <c r="S8" s="47">
        <v>129555</v>
      </c>
      <c r="T8" s="47">
        <v>137430</v>
      </c>
      <c r="U8" s="47">
        <v>141201</v>
      </c>
      <c r="V8" s="47">
        <v>138681</v>
      </c>
      <c r="AL8" s="34"/>
      <c r="AN8" s="28"/>
    </row>
    <row r="9" spans="1:40" x14ac:dyDescent="0.3">
      <c r="A9" s="41" t="s">
        <v>15</v>
      </c>
      <c r="B9" s="51">
        <v>37614</v>
      </c>
      <c r="C9" s="51">
        <v>46706</v>
      </c>
      <c r="D9" s="51">
        <v>53052</v>
      </c>
      <c r="E9" s="51">
        <v>58560</v>
      </c>
      <c r="F9" s="51">
        <v>58899</v>
      </c>
      <c r="G9" s="51">
        <v>52573</v>
      </c>
      <c r="H9" s="51">
        <v>77352</v>
      </c>
      <c r="I9" s="51">
        <v>84410</v>
      </c>
      <c r="J9" s="51">
        <v>95722</v>
      </c>
      <c r="K9" s="51">
        <v>110574</v>
      </c>
      <c r="L9" s="51">
        <v>123970</v>
      </c>
      <c r="M9" s="51">
        <v>118424</v>
      </c>
      <c r="N9" s="51">
        <v>136840</v>
      </c>
      <c r="O9" s="51">
        <v>155595</v>
      </c>
      <c r="P9" s="51">
        <v>181552</v>
      </c>
      <c r="Q9" s="51">
        <v>196387</v>
      </c>
      <c r="R9" s="51">
        <v>215029</v>
      </c>
      <c r="S9" s="51">
        <v>228861</v>
      </c>
      <c r="T9" s="51">
        <v>242039</v>
      </c>
      <c r="U9" s="51">
        <v>249047</v>
      </c>
      <c r="V9" s="51">
        <v>242926</v>
      </c>
      <c r="AL9" s="34"/>
      <c r="AN9" s="28"/>
    </row>
    <row r="11" spans="1:40" x14ac:dyDescent="0.3">
      <c r="AL11" s="34"/>
    </row>
    <row r="12" spans="1:40" ht="15.6" x14ac:dyDescent="0.3">
      <c r="A12" s="39" t="s">
        <v>74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AL12" s="34"/>
    </row>
    <row r="13" spans="1:40" x14ac:dyDescent="0.3">
      <c r="A13" s="1" t="s">
        <v>16</v>
      </c>
      <c r="B13" s="33">
        <v>1999</v>
      </c>
      <c r="C13" s="33">
        <v>2000</v>
      </c>
      <c r="D13" s="33">
        <v>2001</v>
      </c>
      <c r="E13" s="33">
        <v>2002</v>
      </c>
      <c r="F13" s="33">
        <v>2003</v>
      </c>
      <c r="G13" s="33">
        <v>2004</v>
      </c>
      <c r="H13" s="33">
        <v>2005</v>
      </c>
      <c r="I13" s="33">
        <v>2006</v>
      </c>
      <c r="J13" s="33">
        <v>2007</v>
      </c>
      <c r="K13" s="33">
        <v>2008</v>
      </c>
      <c r="L13" s="33">
        <v>2009</v>
      </c>
      <c r="M13" s="33">
        <v>2010</v>
      </c>
      <c r="N13" s="33">
        <v>2011</v>
      </c>
      <c r="O13" s="33">
        <v>2012</v>
      </c>
      <c r="P13" s="33">
        <v>2013</v>
      </c>
      <c r="Q13" s="33">
        <v>2014</v>
      </c>
      <c r="R13" s="33">
        <v>2015</v>
      </c>
      <c r="S13" s="33">
        <v>2016</v>
      </c>
      <c r="T13" s="60">
        <v>2017</v>
      </c>
      <c r="U13" s="74">
        <v>2018</v>
      </c>
      <c r="V13" s="78">
        <v>2019</v>
      </c>
      <c r="AL13" s="34"/>
    </row>
    <row r="14" spans="1:40" x14ac:dyDescent="0.3">
      <c r="A14" s="42" t="s">
        <v>17</v>
      </c>
      <c r="B14" s="47">
        <v>9721</v>
      </c>
      <c r="C14" s="47">
        <v>7901</v>
      </c>
      <c r="D14" s="47">
        <v>11998</v>
      </c>
      <c r="E14" s="47">
        <v>10011</v>
      </c>
      <c r="F14" s="47">
        <v>10202</v>
      </c>
      <c r="G14" s="47">
        <v>8371</v>
      </c>
      <c r="H14" s="47">
        <v>12258</v>
      </c>
      <c r="I14" s="47">
        <v>15190</v>
      </c>
      <c r="J14" s="47">
        <v>12651</v>
      </c>
      <c r="K14" s="47">
        <v>19196</v>
      </c>
      <c r="L14" s="47">
        <v>16551</v>
      </c>
      <c r="M14" s="47">
        <v>13998</v>
      </c>
      <c r="N14" s="47">
        <v>22321</v>
      </c>
      <c r="O14" s="47">
        <v>25500</v>
      </c>
      <c r="P14" s="47">
        <v>28191</v>
      </c>
      <c r="Q14" s="47">
        <v>27673</v>
      </c>
      <c r="R14" s="47">
        <v>30547</v>
      </c>
      <c r="S14" s="47">
        <v>33772</v>
      </c>
      <c r="T14" s="47">
        <v>32653</v>
      </c>
      <c r="U14" s="47">
        <v>35124</v>
      </c>
      <c r="V14" s="47">
        <v>33300</v>
      </c>
      <c r="AL14" s="34"/>
    </row>
    <row r="15" spans="1:40" x14ac:dyDescent="0.3">
      <c r="A15" s="42" t="s">
        <v>18</v>
      </c>
      <c r="B15" s="47">
        <v>4089</v>
      </c>
      <c r="C15" s="47">
        <v>5602</v>
      </c>
      <c r="D15" s="47">
        <v>6601</v>
      </c>
      <c r="E15" s="47">
        <v>9437</v>
      </c>
      <c r="F15" s="47">
        <v>10314</v>
      </c>
      <c r="G15" s="47">
        <v>7946</v>
      </c>
      <c r="H15" s="47">
        <v>14776</v>
      </c>
      <c r="I15" s="47">
        <v>16661</v>
      </c>
      <c r="J15" s="47">
        <v>17192</v>
      </c>
      <c r="K15" s="47">
        <v>18687</v>
      </c>
      <c r="L15" s="47">
        <v>23664</v>
      </c>
      <c r="M15" s="47">
        <v>23672</v>
      </c>
      <c r="N15" s="47">
        <v>30689</v>
      </c>
      <c r="O15" s="47">
        <v>38141</v>
      </c>
      <c r="P15" s="47">
        <v>47084</v>
      </c>
      <c r="Q15" s="47">
        <v>55848</v>
      </c>
      <c r="R15" s="47">
        <v>67567</v>
      </c>
      <c r="S15" s="47">
        <v>75553</v>
      </c>
      <c r="T15" s="47">
        <v>79297</v>
      </c>
      <c r="U15" s="47">
        <v>80035</v>
      </c>
      <c r="V15" s="47">
        <v>74889</v>
      </c>
      <c r="AL15" s="34"/>
    </row>
    <row r="16" spans="1:40" x14ac:dyDescent="0.3">
      <c r="A16" s="42" t="s">
        <v>19</v>
      </c>
      <c r="B16" s="47">
        <v>23804</v>
      </c>
      <c r="C16" s="47">
        <v>33203</v>
      </c>
      <c r="D16" s="47">
        <v>34453</v>
      </c>
      <c r="E16" s="47">
        <v>39112</v>
      </c>
      <c r="F16" s="47">
        <v>38383</v>
      </c>
      <c r="G16" s="47">
        <v>36256</v>
      </c>
      <c r="H16" s="47">
        <v>50318</v>
      </c>
      <c r="I16" s="47">
        <v>52559</v>
      </c>
      <c r="J16" s="47">
        <v>65879</v>
      </c>
      <c r="K16" s="47">
        <v>72691</v>
      </c>
      <c r="L16" s="47">
        <v>83755</v>
      </c>
      <c r="M16" s="47">
        <v>80754</v>
      </c>
      <c r="N16" s="47">
        <v>83830</v>
      </c>
      <c r="O16" s="47">
        <v>91954</v>
      </c>
      <c r="P16" s="47">
        <v>106277</v>
      </c>
      <c r="Q16" s="47">
        <v>112866</v>
      </c>
      <c r="R16" s="47">
        <v>116915</v>
      </c>
      <c r="S16" s="47">
        <v>119536</v>
      </c>
      <c r="T16" s="47">
        <v>130089</v>
      </c>
      <c r="U16" s="47">
        <v>133888</v>
      </c>
      <c r="V16" s="47">
        <v>134737</v>
      </c>
      <c r="AL16" s="34"/>
    </row>
    <row r="17" spans="1:43" s="54" customFormat="1" x14ac:dyDescent="0.3">
      <c r="A17" s="41" t="s">
        <v>15</v>
      </c>
      <c r="B17" s="51">
        <v>37614</v>
      </c>
      <c r="C17" s="51">
        <v>46706</v>
      </c>
      <c r="D17" s="51">
        <v>53052</v>
      </c>
      <c r="E17" s="51">
        <v>58560</v>
      </c>
      <c r="F17" s="51">
        <v>58899</v>
      </c>
      <c r="G17" s="51">
        <v>52573</v>
      </c>
      <c r="H17" s="51">
        <v>77352</v>
      </c>
      <c r="I17" s="51">
        <v>84410</v>
      </c>
      <c r="J17" s="51">
        <v>95722</v>
      </c>
      <c r="K17" s="51">
        <v>110574</v>
      </c>
      <c r="L17" s="51">
        <v>123970</v>
      </c>
      <c r="M17" s="51">
        <v>118424</v>
      </c>
      <c r="N17" s="51">
        <v>136840</v>
      </c>
      <c r="O17" s="51">
        <v>155595</v>
      </c>
      <c r="P17" s="51">
        <v>181552</v>
      </c>
      <c r="Q17" s="51">
        <v>196387</v>
      </c>
      <c r="R17" s="51">
        <v>215029</v>
      </c>
      <c r="S17" s="51">
        <v>228861</v>
      </c>
      <c r="T17" s="51">
        <v>242039</v>
      </c>
      <c r="U17" s="51">
        <v>249047</v>
      </c>
      <c r="V17" s="51">
        <v>242926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53"/>
    </row>
    <row r="20" spans="1:43" ht="15.6" x14ac:dyDescent="0.3">
      <c r="A20" s="43" t="s">
        <v>75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43" x14ac:dyDescent="0.3">
      <c r="A21" s="1" t="s">
        <v>16</v>
      </c>
      <c r="B21" s="33">
        <v>1999</v>
      </c>
      <c r="C21" s="33">
        <v>2000</v>
      </c>
      <c r="D21" s="33">
        <v>2001</v>
      </c>
      <c r="E21" s="33">
        <v>2002</v>
      </c>
      <c r="F21" s="33">
        <v>2003</v>
      </c>
      <c r="G21" s="33">
        <v>2004</v>
      </c>
      <c r="H21" s="33">
        <v>2005</v>
      </c>
      <c r="I21" s="33">
        <v>2006</v>
      </c>
      <c r="J21" s="33">
        <v>2007</v>
      </c>
      <c r="K21" s="33">
        <v>2008</v>
      </c>
      <c r="L21" s="33">
        <v>2009</v>
      </c>
      <c r="M21" s="33">
        <v>2010</v>
      </c>
      <c r="N21" s="33">
        <v>2011</v>
      </c>
      <c r="O21" s="33">
        <v>2012</v>
      </c>
      <c r="P21" s="33">
        <v>2013</v>
      </c>
      <c r="Q21" s="33">
        <v>2014</v>
      </c>
      <c r="R21" s="33">
        <v>2015</v>
      </c>
      <c r="S21" s="33">
        <v>2016</v>
      </c>
      <c r="T21" s="74">
        <v>2017</v>
      </c>
      <c r="U21" s="60">
        <v>2018</v>
      </c>
      <c r="V21" s="78">
        <v>2019</v>
      </c>
      <c r="AL21" s="34"/>
      <c r="AN21" s="28"/>
    </row>
    <row r="22" spans="1:43" x14ac:dyDescent="0.3">
      <c r="A22" s="42" t="s">
        <v>17</v>
      </c>
      <c r="B22" s="47">
        <v>9721</v>
      </c>
      <c r="C22" s="47">
        <v>7901</v>
      </c>
      <c r="D22" s="47">
        <v>11998</v>
      </c>
      <c r="E22" s="47">
        <v>10011</v>
      </c>
      <c r="F22" s="47">
        <v>10202</v>
      </c>
      <c r="G22" s="47">
        <v>8371</v>
      </c>
      <c r="H22" s="47">
        <v>12258</v>
      </c>
      <c r="I22" s="47">
        <v>15190</v>
      </c>
      <c r="J22" s="47">
        <v>12651</v>
      </c>
      <c r="K22" s="47">
        <v>19196</v>
      </c>
      <c r="L22" s="47">
        <v>16551</v>
      </c>
      <c r="M22" s="47">
        <v>13998</v>
      </c>
      <c r="N22" s="47">
        <v>22321</v>
      </c>
      <c r="O22" s="47">
        <v>25500</v>
      </c>
      <c r="P22" s="47">
        <v>28191</v>
      </c>
      <c r="Q22" s="47">
        <v>27673</v>
      </c>
      <c r="R22" s="47">
        <v>30547</v>
      </c>
      <c r="S22" s="47">
        <v>33772</v>
      </c>
      <c r="T22" s="47">
        <v>32653</v>
      </c>
      <c r="U22" s="47">
        <v>35124</v>
      </c>
      <c r="V22" s="47">
        <v>33300</v>
      </c>
      <c r="AL22" s="34"/>
      <c r="AN22" s="28"/>
    </row>
    <row r="23" spans="1:43" x14ac:dyDescent="0.3">
      <c r="A23" s="42" t="s">
        <v>18</v>
      </c>
      <c r="B23" s="47">
        <v>4089</v>
      </c>
      <c r="C23" s="47">
        <v>5602</v>
      </c>
      <c r="D23" s="47">
        <v>6601</v>
      </c>
      <c r="E23" s="47">
        <v>9437</v>
      </c>
      <c r="F23" s="47">
        <v>10314</v>
      </c>
      <c r="G23" s="47">
        <v>7946</v>
      </c>
      <c r="H23" s="47">
        <v>14776</v>
      </c>
      <c r="I23" s="47">
        <v>16661</v>
      </c>
      <c r="J23" s="47">
        <v>17192</v>
      </c>
      <c r="K23" s="47">
        <v>18687</v>
      </c>
      <c r="L23" s="47">
        <v>23664</v>
      </c>
      <c r="M23" s="47">
        <v>23672</v>
      </c>
      <c r="N23" s="47">
        <v>30689</v>
      </c>
      <c r="O23" s="47">
        <v>38141</v>
      </c>
      <c r="P23" s="47">
        <v>47084</v>
      </c>
      <c r="Q23" s="47">
        <v>55848</v>
      </c>
      <c r="R23" s="47">
        <v>67567</v>
      </c>
      <c r="S23" s="47">
        <v>75553</v>
      </c>
      <c r="T23" s="47">
        <v>79297</v>
      </c>
      <c r="U23" s="47">
        <v>80035</v>
      </c>
      <c r="V23" s="47">
        <v>74889</v>
      </c>
      <c r="AL23" s="34"/>
      <c r="AN23" s="28"/>
    </row>
    <row r="24" spans="1:43" x14ac:dyDescent="0.3">
      <c r="A24" s="42" t="s">
        <v>67</v>
      </c>
      <c r="B24" s="47">
        <v>18426</v>
      </c>
      <c r="C24" s="47">
        <v>22986</v>
      </c>
      <c r="D24" s="47">
        <v>24745</v>
      </c>
      <c r="E24" s="47">
        <v>27556</v>
      </c>
      <c r="F24" s="47">
        <v>26535</v>
      </c>
      <c r="G24" s="47">
        <v>24173</v>
      </c>
      <c r="H24" s="47">
        <v>33052</v>
      </c>
      <c r="I24" s="47">
        <v>34136</v>
      </c>
      <c r="J24" s="47">
        <v>38155</v>
      </c>
      <c r="K24" s="47">
        <v>39598</v>
      </c>
      <c r="L24" s="47">
        <v>46027</v>
      </c>
      <c r="M24" s="47">
        <v>44608</v>
      </c>
      <c r="N24" s="47">
        <v>43368</v>
      </c>
      <c r="O24" s="47">
        <v>45515</v>
      </c>
      <c r="P24" s="47">
        <v>48203</v>
      </c>
      <c r="Q24" s="47">
        <v>49980</v>
      </c>
      <c r="R24" s="47">
        <v>51862</v>
      </c>
      <c r="S24" s="47">
        <v>50808</v>
      </c>
      <c r="T24" s="47">
        <v>60536</v>
      </c>
      <c r="U24" s="47">
        <v>58925</v>
      </c>
      <c r="V24" s="47">
        <v>61660</v>
      </c>
      <c r="AL24" s="34"/>
      <c r="AN24" s="28"/>
    </row>
    <row r="25" spans="1:43" x14ac:dyDescent="0.3">
      <c r="A25" s="42" t="s">
        <v>20</v>
      </c>
      <c r="B25" s="47">
        <v>5378</v>
      </c>
      <c r="C25" s="47">
        <v>10217</v>
      </c>
      <c r="D25" s="47">
        <v>9708</v>
      </c>
      <c r="E25" s="47">
        <v>11556</v>
      </c>
      <c r="F25" s="47">
        <v>11848</v>
      </c>
      <c r="G25" s="47">
        <v>12083</v>
      </c>
      <c r="H25" s="47">
        <v>17266</v>
      </c>
      <c r="I25" s="47">
        <v>18423</v>
      </c>
      <c r="J25" s="47">
        <v>27724</v>
      </c>
      <c r="K25" s="47">
        <v>33093</v>
      </c>
      <c r="L25" s="47">
        <v>37728</v>
      </c>
      <c r="M25" s="47">
        <v>36146</v>
      </c>
      <c r="N25" s="47">
        <v>40462</v>
      </c>
      <c r="O25" s="47">
        <v>46439</v>
      </c>
      <c r="P25" s="47">
        <v>58074</v>
      </c>
      <c r="Q25" s="47">
        <v>62886</v>
      </c>
      <c r="R25" s="47">
        <v>65053</v>
      </c>
      <c r="S25" s="47">
        <v>68728</v>
      </c>
      <c r="T25" s="47">
        <v>69553</v>
      </c>
      <c r="U25" s="47">
        <v>74963</v>
      </c>
      <c r="V25" s="47">
        <v>73077</v>
      </c>
      <c r="AL25" s="34"/>
      <c r="AN25" s="28"/>
    </row>
    <row r="26" spans="1:43" s="54" customFormat="1" x14ac:dyDescent="0.3">
      <c r="A26" s="41" t="s">
        <v>15</v>
      </c>
      <c r="B26" s="51">
        <v>37614</v>
      </c>
      <c r="C26" s="51">
        <v>46706</v>
      </c>
      <c r="D26" s="51">
        <v>53052</v>
      </c>
      <c r="E26" s="51">
        <v>58560</v>
      </c>
      <c r="F26" s="51">
        <v>58899</v>
      </c>
      <c r="G26" s="51">
        <v>52573</v>
      </c>
      <c r="H26" s="51">
        <v>77352</v>
      </c>
      <c r="I26" s="51">
        <v>84410</v>
      </c>
      <c r="J26" s="51">
        <v>95722</v>
      </c>
      <c r="K26" s="51">
        <v>110574</v>
      </c>
      <c r="L26" s="51">
        <v>123970</v>
      </c>
      <c r="M26" s="51">
        <v>118424</v>
      </c>
      <c r="N26" s="51">
        <v>136840</v>
      </c>
      <c r="O26" s="51">
        <v>155595</v>
      </c>
      <c r="P26" s="51">
        <v>181552</v>
      </c>
      <c r="Q26" s="51">
        <v>196387</v>
      </c>
      <c r="R26" s="51">
        <v>215029</v>
      </c>
      <c r="S26" s="51">
        <v>228861</v>
      </c>
      <c r="T26" s="51">
        <v>242039</v>
      </c>
      <c r="U26" s="51">
        <v>249047</v>
      </c>
      <c r="V26" s="51">
        <v>242926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52"/>
      <c r="AI26" s="52"/>
      <c r="AJ26" s="52"/>
      <c r="AK26" s="52"/>
      <c r="AL26" s="52"/>
      <c r="AM26" s="53"/>
      <c r="AN26" s="53"/>
    </row>
    <row r="29" spans="1:43" ht="15.6" x14ac:dyDescent="0.3">
      <c r="A29" s="39" t="s">
        <v>76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43" x14ac:dyDescent="0.3">
      <c r="A30" s="82" t="s">
        <v>16</v>
      </c>
      <c r="B30" s="81">
        <v>1999</v>
      </c>
      <c r="C30" s="81"/>
      <c r="D30" s="81">
        <v>2000</v>
      </c>
      <c r="E30" s="81"/>
      <c r="F30" s="81">
        <v>2001</v>
      </c>
      <c r="G30" s="81"/>
      <c r="H30" s="81">
        <v>2002</v>
      </c>
      <c r="I30" s="81"/>
      <c r="J30" s="81">
        <v>2003</v>
      </c>
      <c r="K30" s="81"/>
      <c r="L30" s="81">
        <v>2004</v>
      </c>
      <c r="M30" s="81"/>
      <c r="N30" s="81">
        <v>2005</v>
      </c>
      <c r="O30" s="81"/>
      <c r="P30" s="81">
        <v>2006</v>
      </c>
      <c r="Q30" s="81"/>
      <c r="R30" s="81">
        <v>2007</v>
      </c>
      <c r="S30" s="81"/>
      <c r="T30" s="81">
        <v>2008</v>
      </c>
      <c r="U30" s="81"/>
      <c r="V30" s="81">
        <v>2009</v>
      </c>
      <c r="W30" s="81"/>
      <c r="X30" s="81">
        <v>2010</v>
      </c>
      <c r="Y30" s="81"/>
      <c r="Z30" s="81">
        <v>2011</v>
      </c>
      <c r="AA30" s="81"/>
      <c r="AB30" s="81">
        <v>2012</v>
      </c>
      <c r="AC30" s="81"/>
      <c r="AD30" s="81">
        <v>2013</v>
      </c>
      <c r="AE30" s="81"/>
      <c r="AF30" s="81">
        <v>2014</v>
      </c>
      <c r="AG30" s="81"/>
      <c r="AH30" s="81">
        <v>2015</v>
      </c>
      <c r="AI30" s="81"/>
      <c r="AJ30" s="81">
        <v>2016</v>
      </c>
      <c r="AK30" s="81"/>
      <c r="AL30" s="81">
        <v>2017</v>
      </c>
      <c r="AM30" s="81"/>
      <c r="AN30" s="81">
        <v>2018</v>
      </c>
      <c r="AO30" s="81"/>
      <c r="AP30" s="81">
        <v>2019</v>
      </c>
      <c r="AQ30" s="81"/>
    </row>
    <row r="31" spans="1:43" x14ac:dyDescent="0.3">
      <c r="A31" s="82"/>
      <c r="B31" s="33" t="s">
        <v>64</v>
      </c>
      <c r="C31" s="33" t="s">
        <v>65</v>
      </c>
      <c r="D31" s="33" t="s">
        <v>64</v>
      </c>
      <c r="E31" s="33" t="s">
        <v>65</v>
      </c>
      <c r="F31" s="33" t="s">
        <v>64</v>
      </c>
      <c r="G31" s="33" t="s">
        <v>65</v>
      </c>
      <c r="H31" s="33" t="s">
        <v>64</v>
      </c>
      <c r="I31" s="33" t="s">
        <v>65</v>
      </c>
      <c r="J31" s="33" t="s">
        <v>64</v>
      </c>
      <c r="K31" s="33" t="s">
        <v>65</v>
      </c>
      <c r="L31" s="33" t="s">
        <v>64</v>
      </c>
      <c r="M31" s="33" t="s">
        <v>65</v>
      </c>
      <c r="N31" s="33" t="s">
        <v>64</v>
      </c>
      <c r="O31" s="33" t="s">
        <v>65</v>
      </c>
      <c r="P31" s="33" t="s">
        <v>64</v>
      </c>
      <c r="Q31" s="33" t="s">
        <v>65</v>
      </c>
      <c r="R31" s="33" t="s">
        <v>64</v>
      </c>
      <c r="S31" s="33" t="s">
        <v>65</v>
      </c>
      <c r="T31" s="33" t="s">
        <v>64</v>
      </c>
      <c r="U31" s="33" t="s">
        <v>65</v>
      </c>
      <c r="V31" s="33" t="s">
        <v>64</v>
      </c>
      <c r="W31" s="33" t="s">
        <v>65</v>
      </c>
      <c r="X31" s="33" t="s">
        <v>64</v>
      </c>
      <c r="Y31" s="33" t="s">
        <v>65</v>
      </c>
      <c r="Z31" s="33" t="s">
        <v>64</v>
      </c>
      <c r="AA31" s="33" t="s">
        <v>65</v>
      </c>
      <c r="AB31" s="33" t="s">
        <v>64</v>
      </c>
      <c r="AC31" s="33" t="s">
        <v>65</v>
      </c>
      <c r="AD31" s="33" t="s">
        <v>64</v>
      </c>
      <c r="AE31" s="33" t="s">
        <v>65</v>
      </c>
      <c r="AF31" s="33" t="s">
        <v>64</v>
      </c>
      <c r="AG31" s="33" t="s">
        <v>65</v>
      </c>
      <c r="AH31" s="33" t="s">
        <v>64</v>
      </c>
      <c r="AI31" s="33" t="s">
        <v>65</v>
      </c>
      <c r="AJ31" s="33" t="s">
        <v>64</v>
      </c>
      <c r="AK31" s="33" t="s">
        <v>65</v>
      </c>
      <c r="AL31" s="60" t="s">
        <v>69</v>
      </c>
      <c r="AM31" s="60" t="s">
        <v>68</v>
      </c>
      <c r="AN31" s="74" t="s">
        <v>69</v>
      </c>
      <c r="AO31" s="74" t="s">
        <v>68</v>
      </c>
      <c r="AP31" s="78" t="s">
        <v>69</v>
      </c>
      <c r="AQ31" s="78" t="s">
        <v>68</v>
      </c>
    </row>
    <row r="32" spans="1:43" x14ac:dyDescent="0.3">
      <c r="A32" s="42" t="s">
        <v>17</v>
      </c>
      <c r="B32" s="47">
        <v>4457</v>
      </c>
      <c r="C32" s="47">
        <v>5264</v>
      </c>
      <c r="D32" s="47">
        <v>3418</v>
      </c>
      <c r="E32" s="47">
        <v>4483</v>
      </c>
      <c r="F32" s="47">
        <v>5707</v>
      </c>
      <c r="G32" s="47">
        <v>6291</v>
      </c>
      <c r="H32" s="47">
        <v>4155</v>
      </c>
      <c r="I32" s="47">
        <v>5856</v>
      </c>
      <c r="J32" s="47">
        <v>3990</v>
      </c>
      <c r="K32" s="47">
        <v>6212</v>
      </c>
      <c r="L32" s="47">
        <v>3299</v>
      </c>
      <c r="M32" s="47">
        <v>5072</v>
      </c>
      <c r="N32" s="47">
        <v>4854</v>
      </c>
      <c r="O32" s="47">
        <v>7404</v>
      </c>
      <c r="P32" s="47">
        <v>6404</v>
      </c>
      <c r="Q32" s="47">
        <v>8786</v>
      </c>
      <c r="R32" s="47">
        <v>5212</v>
      </c>
      <c r="S32" s="47">
        <v>7439</v>
      </c>
      <c r="T32" s="47">
        <v>7358</v>
      </c>
      <c r="U32" s="47">
        <v>11838</v>
      </c>
      <c r="V32" s="47">
        <v>6722</v>
      </c>
      <c r="W32" s="47">
        <v>9829</v>
      </c>
      <c r="X32" s="47">
        <v>6087</v>
      </c>
      <c r="Y32" s="47">
        <v>7911</v>
      </c>
      <c r="Z32" s="47">
        <v>8647</v>
      </c>
      <c r="AA32" s="47">
        <v>13674</v>
      </c>
      <c r="AB32" s="47">
        <v>9731</v>
      </c>
      <c r="AC32" s="47">
        <v>15769</v>
      </c>
      <c r="AD32" s="47">
        <v>10928</v>
      </c>
      <c r="AE32" s="47">
        <v>17263</v>
      </c>
      <c r="AF32" s="47">
        <v>11077</v>
      </c>
      <c r="AG32" s="47">
        <v>16596</v>
      </c>
      <c r="AH32" s="47">
        <v>12875</v>
      </c>
      <c r="AI32" s="47">
        <v>17672</v>
      </c>
      <c r="AJ32" s="47">
        <v>14198</v>
      </c>
      <c r="AK32" s="47">
        <v>19574</v>
      </c>
      <c r="AL32" s="47">
        <v>14479</v>
      </c>
      <c r="AM32" s="47">
        <v>18174</v>
      </c>
      <c r="AN32" s="47">
        <v>15350</v>
      </c>
      <c r="AO32" s="47">
        <v>19774</v>
      </c>
      <c r="AP32" s="47">
        <v>14786</v>
      </c>
      <c r="AQ32" s="47">
        <v>18514</v>
      </c>
    </row>
    <row r="33" spans="1:43" x14ac:dyDescent="0.3">
      <c r="A33" s="42" t="s">
        <v>18</v>
      </c>
      <c r="B33" s="47">
        <v>2003</v>
      </c>
      <c r="C33" s="47">
        <v>2086</v>
      </c>
      <c r="D33" s="47">
        <v>2839</v>
      </c>
      <c r="E33" s="47">
        <v>2763</v>
      </c>
      <c r="F33" s="47">
        <v>3481</v>
      </c>
      <c r="G33" s="47">
        <v>3120</v>
      </c>
      <c r="H33" s="47">
        <v>5175</v>
      </c>
      <c r="I33" s="47">
        <v>4262</v>
      </c>
      <c r="J33" s="47">
        <v>6010</v>
      </c>
      <c r="K33" s="47">
        <v>4304</v>
      </c>
      <c r="L33" s="47">
        <v>4493</v>
      </c>
      <c r="M33" s="47">
        <v>3453</v>
      </c>
      <c r="N33" s="47">
        <v>8404</v>
      </c>
      <c r="O33" s="47">
        <v>6372</v>
      </c>
      <c r="P33" s="47">
        <v>9574</v>
      </c>
      <c r="Q33" s="47">
        <v>7087</v>
      </c>
      <c r="R33" s="47">
        <v>9134</v>
      </c>
      <c r="S33" s="47">
        <v>8058</v>
      </c>
      <c r="T33" s="47">
        <v>9325</v>
      </c>
      <c r="U33" s="47">
        <v>9362</v>
      </c>
      <c r="V33" s="47">
        <v>11447</v>
      </c>
      <c r="W33" s="47">
        <v>12217</v>
      </c>
      <c r="X33" s="47">
        <v>11088</v>
      </c>
      <c r="Y33" s="47">
        <v>12584</v>
      </c>
      <c r="Z33" s="47">
        <v>14118</v>
      </c>
      <c r="AA33" s="47">
        <v>16571</v>
      </c>
      <c r="AB33" s="47">
        <v>16797</v>
      </c>
      <c r="AC33" s="47">
        <v>21344</v>
      </c>
      <c r="AD33" s="47">
        <v>20257</v>
      </c>
      <c r="AE33" s="47">
        <v>26827</v>
      </c>
      <c r="AF33" s="47">
        <v>24477</v>
      </c>
      <c r="AG33" s="47">
        <v>31371</v>
      </c>
      <c r="AH33" s="47">
        <v>29454</v>
      </c>
      <c r="AI33" s="47">
        <v>38113</v>
      </c>
      <c r="AJ33" s="47">
        <v>32011</v>
      </c>
      <c r="AK33" s="47">
        <v>43542</v>
      </c>
      <c r="AL33" s="47">
        <v>33778</v>
      </c>
      <c r="AM33" s="47">
        <v>45519</v>
      </c>
      <c r="AN33" s="47">
        <v>35124</v>
      </c>
      <c r="AO33" s="47">
        <v>44911</v>
      </c>
      <c r="AP33" s="47">
        <v>32311</v>
      </c>
      <c r="AQ33" s="47">
        <v>42578</v>
      </c>
    </row>
    <row r="34" spans="1:43" x14ac:dyDescent="0.3">
      <c r="A34" s="42" t="s">
        <v>19</v>
      </c>
      <c r="B34" s="47">
        <v>12043</v>
      </c>
      <c r="C34" s="47">
        <v>11761</v>
      </c>
      <c r="D34" s="47">
        <v>16520.400000000001</v>
      </c>
      <c r="E34" s="47">
        <v>16682.599999999999</v>
      </c>
      <c r="F34" s="47">
        <v>17266</v>
      </c>
      <c r="G34" s="47">
        <v>17187</v>
      </c>
      <c r="H34" s="47">
        <v>19560</v>
      </c>
      <c r="I34" s="47">
        <v>19552</v>
      </c>
      <c r="J34" s="47">
        <v>18224</v>
      </c>
      <c r="K34" s="47">
        <v>20159</v>
      </c>
      <c r="L34" s="47">
        <v>17147</v>
      </c>
      <c r="M34" s="47">
        <v>19109</v>
      </c>
      <c r="N34" s="47">
        <v>23143</v>
      </c>
      <c r="O34" s="47">
        <v>27175</v>
      </c>
      <c r="P34" s="47">
        <v>23902</v>
      </c>
      <c r="Q34" s="47">
        <v>28657</v>
      </c>
      <c r="R34" s="47">
        <v>29565</v>
      </c>
      <c r="S34" s="47">
        <v>36314</v>
      </c>
      <c r="T34" s="47">
        <v>31891</v>
      </c>
      <c r="U34" s="47">
        <v>40800</v>
      </c>
      <c r="V34" s="47">
        <v>37730</v>
      </c>
      <c r="W34" s="47">
        <v>46025</v>
      </c>
      <c r="X34" s="47">
        <v>36842</v>
      </c>
      <c r="Y34" s="47">
        <v>43912</v>
      </c>
      <c r="Z34" s="47">
        <v>37738</v>
      </c>
      <c r="AA34" s="47">
        <v>46092</v>
      </c>
      <c r="AB34" s="47">
        <v>41520</v>
      </c>
      <c r="AC34" s="47">
        <v>50434</v>
      </c>
      <c r="AD34" s="47">
        <v>47850</v>
      </c>
      <c r="AE34" s="47">
        <v>58427</v>
      </c>
      <c r="AF34" s="47">
        <v>51109</v>
      </c>
      <c r="AG34" s="47">
        <v>61757</v>
      </c>
      <c r="AH34" s="47">
        <v>53071</v>
      </c>
      <c r="AI34" s="47">
        <v>63844</v>
      </c>
      <c r="AJ34" s="47">
        <v>53097</v>
      </c>
      <c r="AK34" s="47">
        <v>66439</v>
      </c>
      <c r="AL34" s="47">
        <v>56352</v>
      </c>
      <c r="AM34" s="47">
        <v>73737</v>
      </c>
      <c r="AN34" s="47">
        <v>57372</v>
      </c>
      <c r="AO34" s="47">
        <v>76516</v>
      </c>
      <c r="AP34" s="47">
        <v>57148</v>
      </c>
      <c r="AQ34" s="47">
        <v>77589</v>
      </c>
    </row>
    <row r="35" spans="1:43" s="54" customFormat="1" x14ac:dyDescent="0.3">
      <c r="A35" s="41" t="s">
        <v>15</v>
      </c>
      <c r="B35" s="51">
        <v>18503</v>
      </c>
      <c r="C35" s="51">
        <v>19111</v>
      </c>
      <c r="D35" s="51">
        <v>22777.4</v>
      </c>
      <c r="E35" s="51">
        <v>23928.6</v>
      </c>
      <c r="F35" s="51">
        <v>26454</v>
      </c>
      <c r="G35" s="51">
        <v>26598</v>
      </c>
      <c r="H35" s="51">
        <v>28890</v>
      </c>
      <c r="I35" s="51">
        <v>29670</v>
      </c>
      <c r="J35" s="51">
        <v>28224</v>
      </c>
      <c r="K35" s="51">
        <v>30675</v>
      </c>
      <c r="L35" s="51">
        <v>24939</v>
      </c>
      <c r="M35" s="51">
        <v>27634</v>
      </c>
      <c r="N35" s="51">
        <v>36401</v>
      </c>
      <c r="O35" s="51">
        <v>40951</v>
      </c>
      <c r="P35" s="51">
        <v>39880</v>
      </c>
      <c r="Q35" s="51">
        <v>44530</v>
      </c>
      <c r="R35" s="51">
        <v>43911</v>
      </c>
      <c r="S35" s="51">
        <v>51811</v>
      </c>
      <c r="T35" s="51">
        <v>48574</v>
      </c>
      <c r="U35" s="51">
        <v>62000</v>
      </c>
      <c r="V35" s="51">
        <v>55899</v>
      </c>
      <c r="W35" s="51">
        <v>68071</v>
      </c>
      <c r="X35" s="51">
        <v>54017</v>
      </c>
      <c r="Y35" s="51">
        <v>64407</v>
      </c>
      <c r="Z35" s="51">
        <v>60503</v>
      </c>
      <c r="AA35" s="51">
        <v>76337</v>
      </c>
      <c r="AB35" s="51">
        <v>68048</v>
      </c>
      <c r="AC35" s="51">
        <v>87547</v>
      </c>
      <c r="AD35" s="51">
        <v>79035</v>
      </c>
      <c r="AE35" s="51">
        <v>102517</v>
      </c>
      <c r="AF35" s="51">
        <v>86663</v>
      </c>
      <c r="AG35" s="51">
        <v>109724</v>
      </c>
      <c r="AH35" s="51">
        <v>95400</v>
      </c>
      <c r="AI35" s="51">
        <v>119629</v>
      </c>
      <c r="AJ35" s="51">
        <v>99306</v>
      </c>
      <c r="AK35" s="51">
        <v>129555</v>
      </c>
      <c r="AL35" s="51">
        <v>104609</v>
      </c>
      <c r="AM35" s="51">
        <v>137430</v>
      </c>
      <c r="AN35" s="51">
        <v>107846</v>
      </c>
      <c r="AO35" s="51">
        <v>141201</v>
      </c>
      <c r="AP35" s="51">
        <v>104245</v>
      </c>
      <c r="AQ35" s="51">
        <v>138681</v>
      </c>
    </row>
    <row r="36" spans="1:43" x14ac:dyDescent="0.3">
      <c r="C36" s="62"/>
      <c r="E36" s="62"/>
      <c r="G36" s="62"/>
      <c r="I36" s="62"/>
      <c r="K36" s="63"/>
      <c r="M36" s="62"/>
      <c r="O36" s="62"/>
      <c r="Q36" s="62"/>
      <c r="S36" s="62"/>
      <c r="U36" s="62"/>
      <c r="W36" s="62"/>
      <c r="Y36" s="62"/>
      <c r="AA36" s="62"/>
      <c r="AC36" s="62"/>
      <c r="AE36" s="63"/>
      <c r="AG36" s="65"/>
      <c r="AI36" s="63"/>
      <c r="AK36" s="62"/>
      <c r="AM36" s="62"/>
    </row>
    <row r="37" spans="1:43" x14ac:dyDescent="0.3">
      <c r="K37" s="63"/>
      <c r="AE37" s="63"/>
      <c r="AG37" s="63"/>
      <c r="AI37" s="63"/>
    </row>
    <row r="38" spans="1:43" ht="15.6" x14ac:dyDescent="0.3">
      <c r="A38" s="39" t="s">
        <v>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43" x14ac:dyDescent="0.3">
      <c r="A39" s="82" t="s">
        <v>16</v>
      </c>
      <c r="B39" s="81">
        <v>1999</v>
      </c>
      <c r="C39" s="81"/>
      <c r="D39" s="81">
        <v>2000</v>
      </c>
      <c r="E39" s="81"/>
      <c r="F39" s="81">
        <v>2001</v>
      </c>
      <c r="G39" s="81"/>
      <c r="H39" s="81">
        <v>2002</v>
      </c>
      <c r="I39" s="81"/>
      <c r="J39" s="81">
        <v>2003</v>
      </c>
      <c r="K39" s="81"/>
      <c r="L39" s="81">
        <v>2004</v>
      </c>
      <c r="M39" s="81"/>
      <c r="N39" s="81">
        <v>2005</v>
      </c>
      <c r="O39" s="81"/>
      <c r="P39" s="81">
        <v>2006</v>
      </c>
      <c r="Q39" s="81"/>
      <c r="R39" s="81">
        <v>2007</v>
      </c>
      <c r="S39" s="81"/>
      <c r="T39" s="81">
        <v>2008</v>
      </c>
      <c r="U39" s="81"/>
      <c r="V39" s="81">
        <v>2009</v>
      </c>
      <c r="W39" s="81"/>
      <c r="X39" s="81">
        <v>2010</v>
      </c>
      <c r="Y39" s="81"/>
      <c r="Z39" s="81">
        <v>2011</v>
      </c>
      <c r="AA39" s="81"/>
      <c r="AB39" s="81">
        <v>2012</v>
      </c>
      <c r="AC39" s="81"/>
      <c r="AD39" s="81">
        <v>2013</v>
      </c>
      <c r="AE39" s="81"/>
      <c r="AF39" s="81">
        <v>2014</v>
      </c>
      <c r="AG39" s="81"/>
      <c r="AH39" s="81">
        <v>2015</v>
      </c>
      <c r="AI39" s="81"/>
      <c r="AJ39" s="81">
        <v>2016</v>
      </c>
      <c r="AK39" s="81"/>
      <c r="AL39" s="81">
        <v>2017</v>
      </c>
      <c r="AM39" s="81"/>
      <c r="AN39" s="81">
        <v>2018</v>
      </c>
      <c r="AO39" s="81"/>
      <c r="AP39" s="81">
        <v>2019</v>
      </c>
      <c r="AQ39" s="81"/>
    </row>
    <row r="40" spans="1:43" x14ac:dyDescent="0.3">
      <c r="A40" s="82"/>
      <c r="B40" s="33" t="s">
        <v>64</v>
      </c>
      <c r="C40" s="33" t="s">
        <v>65</v>
      </c>
      <c r="D40" s="33" t="s">
        <v>64</v>
      </c>
      <c r="E40" s="33" t="s">
        <v>65</v>
      </c>
      <c r="F40" s="33" t="s">
        <v>64</v>
      </c>
      <c r="G40" s="33" t="s">
        <v>65</v>
      </c>
      <c r="H40" s="33" t="s">
        <v>64</v>
      </c>
      <c r="I40" s="33" t="s">
        <v>65</v>
      </c>
      <c r="J40" s="33" t="s">
        <v>64</v>
      </c>
      <c r="K40" s="33" t="s">
        <v>65</v>
      </c>
      <c r="L40" s="33" t="s">
        <v>64</v>
      </c>
      <c r="M40" s="33" t="s">
        <v>65</v>
      </c>
      <c r="N40" s="33" t="s">
        <v>64</v>
      </c>
      <c r="O40" s="33" t="s">
        <v>65</v>
      </c>
      <c r="P40" s="33" t="s">
        <v>64</v>
      </c>
      <c r="Q40" s="33" t="s">
        <v>65</v>
      </c>
      <c r="R40" s="33" t="s">
        <v>64</v>
      </c>
      <c r="S40" s="33" t="s">
        <v>65</v>
      </c>
      <c r="T40" s="33" t="s">
        <v>64</v>
      </c>
      <c r="U40" s="33" t="s">
        <v>65</v>
      </c>
      <c r="V40" s="33" t="s">
        <v>64</v>
      </c>
      <c r="W40" s="33" t="s">
        <v>65</v>
      </c>
      <c r="X40" s="33" t="s">
        <v>64</v>
      </c>
      <c r="Y40" s="33" t="s">
        <v>65</v>
      </c>
      <c r="Z40" s="33" t="s">
        <v>64</v>
      </c>
      <c r="AA40" s="33" t="s">
        <v>65</v>
      </c>
      <c r="AB40" s="33" t="s">
        <v>64</v>
      </c>
      <c r="AC40" s="33" t="s">
        <v>65</v>
      </c>
      <c r="AD40" s="33" t="s">
        <v>64</v>
      </c>
      <c r="AE40" s="33" t="s">
        <v>65</v>
      </c>
      <c r="AF40" s="33" t="s">
        <v>64</v>
      </c>
      <c r="AG40" s="33" t="s">
        <v>65</v>
      </c>
      <c r="AH40" s="33" t="s">
        <v>64</v>
      </c>
      <c r="AI40" s="33" t="s">
        <v>65</v>
      </c>
      <c r="AJ40" s="33" t="s">
        <v>64</v>
      </c>
      <c r="AK40" s="33" t="s">
        <v>65</v>
      </c>
      <c r="AL40" s="60" t="s">
        <v>69</v>
      </c>
      <c r="AM40" s="60" t="s">
        <v>68</v>
      </c>
      <c r="AN40" s="74" t="s">
        <v>69</v>
      </c>
      <c r="AO40" s="74" t="s">
        <v>68</v>
      </c>
      <c r="AP40" s="78" t="s">
        <v>69</v>
      </c>
      <c r="AQ40" s="78" t="s">
        <v>68</v>
      </c>
    </row>
    <row r="41" spans="1:43" x14ac:dyDescent="0.3">
      <c r="A41" s="42" t="s">
        <v>17</v>
      </c>
      <c r="B41" s="47">
        <v>4457</v>
      </c>
      <c r="C41" s="47">
        <v>5264</v>
      </c>
      <c r="D41" s="47">
        <v>3418</v>
      </c>
      <c r="E41" s="47">
        <v>4483</v>
      </c>
      <c r="F41" s="47">
        <v>5707</v>
      </c>
      <c r="G41" s="47">
        <v>6291</v>
      </c>
      <c r="H41" s="47">
        <v>4155</v>
      </c>
      <c r="I41" s="47">
        <v>5856</v>
      </c>
      <c r="J41" s="47">
        <v>3990</v>
      </c>
      <c r="K41" s="47">
        <v>6212</v>
      </c>
      <c r="L41" s="47">
        <v>3299</v>
      </c>
      <c r="M41" s="47">
        <v>5072</v>
      </c>
      <c r="N41" s="47">
        <v>4854</v>
      </c>
      <c r="O41" s="47">
        <v>7404</v>
      </c>
      <c r="P41" s="47">
        <v>6404</v>
      </c>
      <c r="Q41" s="47">
        <v>8786</v>
      </c>
      <c r="R41" s="47">
        <v>5212</v>
      </c>
      <c r="S41" s="47">
        <v>7439</v>
      </c>
      <c r="T41" s="47">
        <v>7358</v>
      </c>
      <c r="U41" s="47">
        <v>11838</v>
      </c>
      <c r="V41" s="47">
        <v>6722</v>
      </c>
      <c r="W41" s="47">
        <v>9829</v>
      </c>
      <c r="X41" s="47">
        <v>6087</v>
      </c>
      <c r="Y41" s="47">
        <v>7911</v>
      </c>
      <c r="Z41" s="47">
        <v>8647</v>
      </c>
      <c r="AA41" s="47">
        <v>13674</v>
      </c>
      <c r="AB41" s="47">
        <v>9731</v>
      </c>
      <c r="AC41" s="47">
        <v>15769</v>
      </c>
      <c r="AD41" s="47">
        <v>10928</v>
      </c>
      <c r="AE41" s="47">
        <v>17263</v>
      </c>
      <c r="AF41" s="47">
        <v>11077</v>
      </c>
      <c r="AG41" s="47">
        <v>16596</v>
      </c>
      <c r="AH41" s="47">
        <v>12875</v>
      </c>
      <c r="AI41" s="47">
        <v>17672</v>
      </c>
      <c r="AJ41" s="47">
        <v>14198</v>
      </c>
      <c r="AK41" s="47">
        <v>19574</v>
      </c>
      <c r="AL41" s="47">
        <v>14479</v>
      </c>
      <c r="AM41" s="47">
        <v>18174</v>
      </c>
      <c r="AN41" s="47">
        <v>15350</v>
      </c>
      <c r="AO41" s="47">
        <v>19774</v>
      </c>
      <c r="AP41" s="47">
        <v>14786</v>
      </c>
      <c r="AQ41" s="47">
        <v>18514</v>
      </c>
    </row>
    <row r="42" spans="1:43" x14ac:dyDescent="0.3">
      <c r="A42" s="42" t="s">
        <v>18</v>
      </c>
      <c r="B42" s="47">
        <v>2003</v>
      </c>
      <c r="C42" s="47">
        <v>2086</v>
      </c>
      <c r="D42" s="47">
        <v>2839</v>
      </c>
      <c r="E42" s="47">
        <v>2763</v>
      </c>
      <c r="F42" s="47">
        <v>3481</v>
      </c>
      <c r="G42" s="47">
        <v>3120</v>
      </c>
      <c r="H42" s="47">
        <v>5175</v>
      </c>
      <c r="I42" s="47">
        <v>4262</v>
      </c>
      <c r="J42" s="47">
        <v>6010</v>
      </c>
      <c r="K42" s="47">
        <v>4304</v>
      </c>
      <c r="L42" s="47">
        <v>4493</v>
      </c>
      <c r="M42" s="47">
        <v>3453</v>
      </c>
      <c r="N42" s="47">
        <v>8404</v>
      </c>
      <c r="O42" s="47">
        <v>6372</v>
      </c>
      <c r="P42" s="47">
        <v>9574</v>
      </c>
      <c r="Q42" s="47">
        <v>7087</v>
      </c>
      <c r="R42" s="47">
        <v>9134</v>
      </c>
      <c r="S42" s="47">
        <v>8058</v>
      </c>
      <c r="T42" s="47">
        <v>9325</v>
      </c>
      <c r="U42" s="47">
        <v>9362</v>
      </c>
      <c r="V42" s="47">
        <v>11447</v>
      </c>
      <c r="W42" s="47">
        <v>12217</v>
      </c>
      <c r="X42" s="47">
        <v>11088</v>
      </c>
      <c r="Y42" s="47">
        <v>12584</v>
      </c>
      <c r="Z42" s="47">
        <v>14118</v>
      </c>
      <c r="AA42" s="47">
        <v>16571</v>
      </c>
      <c r="AB42" s="47">
        <v>16797</v>
      </c>
      <c r="AC42" s="47">
        <v>21344</v>
      </c>
      <c r="AD42" s="47">
        <v>20257</v>
      </c>
      <c r="AE42" s="47">
        <v>26827</v>
      </c>
      <c r="AF42" s="47">
        <v>24477</v>
      </c>
      <c r="AG42" s="47">
        <v>31371</v>
      </c>
      <c r="AH42" s="47">
        <v>29454</v>
      </c>
      <c r="AI42" s="47">
        <v>38113</v>
      </c>
      <c r="AJ42" s="47">
        <v>32011</v>
      </c>
      <c r="AK42" s="47">
        <v>43542</v>
      </c>
      <c r="AL42" s="47">
        <v>33778</v>
      </c>
      <c r="AM42" s="47">
        <v>45519</v>
      </c>
      <c r="AN42" s="47">
        <v>35124</v>
      </c>
      <c r="AO42" s="47">
        <v>44911</v>
      </c>
      <c r="AP42" s="47">
        <v>32311</v>
      </c>
      <c r="AQ42" s="47">
        <v>42578</v>
      </c>
    </row>
    <row r="43" spans="1:43" x14ac:dyDescent="0.3">
      <c r="A43" s="42" t="s">
        <v>67</v>
      </c>
      <c r="B43" s="47">
        <v>9447</v>
      </c>
      <c r="C43" s="47">
        <v>8979</v>
      </c>
      <c r="D43" s="47">
        <v>11663</v>
      </c>
      <c r="E43" s="47">
        <v>11323</v>
      </c>
      <c r="F43" s="47">
        <v>12394</v>
      </c>
      <c r="G43" s="47">
        <v>12351</v>
      </c>
      <c r="H43" s="47">
        <v>13834</v>
      </c>
      <c r="I43" s="47">
        <v>13722</v>
      </c>
      <c r="J43" s="47">
        <v>12822</v>
      </c>
      <c r="K43" s="47">
        <v>13713</v>
      </c>
      <c r="L43" s="47">
        <v>11620</v>
      </c>
      <c r="M43" s="47">
        <v>12553</v>
      </c>
      <c r="N43" s="47">
        <v>15439</v>
      </c>
      <c r="O43" s="47">
        <v>17613</v>
      </c>
      <c r="P43" s="47">
        <v>15919</v>
      </c>
      <c r="Q43" s="47">
        <v>18217</v>
      </c>
      <c r="R43" s="47">
        <v>17716</v>
      </c>
      <c r="S43" s="47">
        <v>20439</v>
      </c>
      <c r="T43" s="47">
        <v>18232</v>
      </c>
      <c r="U43" s="47">
        <v>21366</v>
      </c>
      <c r="V43" s="47">
        <v>21386</v>
      </c>
      <c r="W43" s="47">
        <v>24641</v>
      </c>
      <c r="X43" s="47">
        <v>20735</v>
      </c>
      <c r="Y43" s="47">
        <v>23873</v>
      </c>
      <c r="Z43" s="47">
        <v>20476</v>
      </c>
      <c r="AA43" s="47">
        <v>22892</v>
      </c>
      <c r="AB43" s="47">
        <v>21549</v>
      </c>
      <c r="AC43" s="47">
        <v>23966</v>
      </c>
      <c r="AD43" s="47">
        <v>23189</v>
      </c>
      <c r="AE43" s="47">
        <v>25014</v>
      </c>
      <c r="AF43" s="47">
        <v>24463</v>
      </c>
      <c r="AG43" s="47">
        <v>25517</v>
      </c>
      <c r="AH43" s="47">
        <v>25287</v>
      </c>
      <c r="AI43" s="47">
        <v>26575</v>
      </c>
      <c r="AJ43" s="47">
        <v>24221</v>
      </c>
      <c r="AK43" s="47">
        <v>26587</v>
      </c>
      <c r="AL43" s="47">
        <v>28465</v>
      </c>
      <c r="AM43" s="47">
        <v>32071</v>
      </c>
      <c r="AN43" s="47">
        <v>28411</v>
      </c>
      <c r="AO43" s="47">
        <v>30514</v>
      </c>
      <c r="AP43" s="47">
        <v>29145</v>
      </c>
      <c r="AQ43" s="47">
        <v>32515</v>
      </c>
    </row>
    <row r="44" spans="1:43" x14ac:dyDescent="0.3">
      <c r="A44" s="42" t="s">
        <v>20</v>
      </c>
      <c r="B44" s="47">
        <v>2596</v>
      </c>
      <c r="C44" s="47">
        <v>2782</v>
      </c>
      <c r="D44" s="47">
        <v>4857.3999999999996</v>
      </c>
      <c r="E44" s="47">
        <v>5359.6</v>
      </c>
      <c r="F44" s="47">
        <v>4872</v>
      </c>
      <c r="G44" s="47">
        <v>4836</v>
      </c>
      <c r="H44" s="47">
        <v>5726</v>
      </c>
      <c r="I44" s="47">
        <v>5830</v>
      </c>
      <c r="J44" s="47">
        <v>5402</v>
      </c>
      <c r="K44" s="47">
        <v>6446</v>
      </c>
      <c r="L44" s="47">
        <v>5527</v>
      </c>
      <c r="M44" s="47">
        <v>6556</v>
      </c>
      <c r="N44" s="47">
        <v>7704</v>
      </c>
      <c r="O44" s="47">
        <v>9562</v>
      </c>
      <c r="P44" s="47">
        <v>7983</v>
      </c>
      <c r="Q44" s="47">
        <v>10440</v>
      </c>
      <c r="R44" s="47">
        <v>11849</v>
      </c>
      <c r="S44" s="47">
        <v>15875</v>
      </c>
      <c r="T44" s="47">
        <v>13659</v>
      </c>
      <c r="U44" s="47">
        <v>19434</v>
      </c>
      <c r="V44" s="47">
        <v>16344</v>
      </c>
      <c r="W44" s="47">
        <v>21384</v>
      </c>
      <c r="X44" s="47">
        <v>16107</v>
      </c>
      <c r="Y44" s="47">
        <v>20039</v>
      </c>
      <c r="Z44" s="47">
        <v>17262</v>
      </c>
      <c r="AA44" s="47">
        <v>23200</v>
      </c>
      <c r="AB44" s="47">
        <v>19971</v>
      </c>
      <c r="AC44" s="47">
        <v>26468</v>
      </c>
      <c r="AD44" s="47">
        <v>24661</v>
      </c>
      <c r="AE44" s="47">
        <v>33413</v>
      </c>
      <c r="AF44" s="47">
        <v>26646</v>
      </c>
      <c r="AG44" s="47">
        <v>36240</v>
      </c>
      <c r="AH44" s="47">
        <v>27784</v>
      </c>
      <c r="AI44" s="47">
        <v>37269</v>
      </c>
      <c r="AJ44" s="47">
        <v>28876</v>
      </c>
      <c r="AK44" s="47">
        <v>39852</v>
      </c>
      <c r="AL44" s="47">
        <v>27887</v>
      </c>
      <c r="AM44" s="47">
        <v>41666</v>
      </c>
      <c r="AN44" s="47">
        <v>28961</v>
      </c>
      <c r="AO44" s="47">
        <v>46002</v>
      </c>
      <c r="AP44" s="47">
        <v>28003</v>
      </c>
      <c r="AQ44" s="47">
        <v>45074</v>
      </c>
    </row>
    <row r="45" spans="1:43" s="54" customFormat="1" x14ac:dyDescent="0.3">
      <c r="A45" s="41" t="s">
        <v>15</v>
      </c>
      <c r="B45" s="51">
        <v>18503</v>
      </c>
      <c r="C45" s="51">
        <v>19111</v>
      </c>
      <c r="D45" s="51">
        <v>22777.4</v>
      </c>
      <c r="E45" s="51">
        <v>23928.6</v>
      </c>
      <c r="F45" s="51">
        <v>26454</v>
      </c>
      <c r="G45" s="51">
        <v>26598</v>
      </c>
      <c r="H45" s="51">
        <v>28890</v>
      </c>
      <c r="I45" s="51">
        <v>29670</v>
      </c>
      <c r="J45" s="51">
        <v>28224</v>
      </c>
      <c r="K45" s="51">
        <v>30675</v>
      </c>
      <c r="L45" s="51">
        <v>24939</v>
      </c>
      <c r="M45" s="51">
        <v>27634</v>
      </c>
      <c r="N45" s="51">
        <v>36401</v>
      </c>
      <c r="O45" s="51">
        <v>40951</v>
      </c>
      <c r="P45" s="51">
        <v>39880</v>
      </c>
      <c r="Q45" s="51">
        <v>44530</v>
      </c>
      <c r="R45" s="51">
        <v>43911</v>
      </c>
      <c r="S45" s="51">
        <v>51811</v>
      </c>
      <c r="T45" s="51">
        <v>48574</v>
      </c>
      <c r="U45" s="51">
        <v>62000</v>
      </c>
      <c r="V45" s="51">
        <v>55899</v>
      </c>
      <c r="W45" s="51">
        <v>68071</v>
      </c>
      <c r="X45" s="51">
        <v>54017</v>
      </c>
      <c r="Y45" s="51">
        <v>64407</v>
      </c>
      <c r="Z45" s="51">
        <v>60503</v>
      </c>
      <c r="AA45" s="51">
        <v>76337</v>
      </c>
      <c r="AB45" s="51">
        <v>68048</v>
      </c>
      <c r="AC45" s="51">
        <v>87547</v>
      </c>
      <c r="AD45" s="51">
        <v>79035</v>
      </c>
      <c r="AE45" s="51">
        <v>102517</v>
      </c>
      <c r="AF45" s="51">
        <v>86663</v>
      </c>
      <c r="AG45" s="51">
        <v>109724</v>
      </c>
      <c r="AH45" s="51">
        <v>95400</v>
      </c>
      <c r="AI45" s="51">
        <v>119629</v>
      </c>
      <c r="AJ45" s="51">
        <v>99306</v>
      </c>
      <c r="AK45" s="51">
        <v>129555</v>
      </c>
      <c r="AL45" s="51">
        <v>104609</v>
      </c>
      <c r="AM45" s="51">
        <v>137430</v>
      </c>
      <c r="AN45" s="51">
        <v>107846</v>
      </c>
      <c r="AO45" s="51">
        <v>141201</v>
      </c>
      <c r="AP45" s="51">
        <v>104245</v>
      </c>
      <c r="AQ45" s="51">
        <v>138681</v>
      </c>
    </row>
    <row r="46" spans="1:43" x14ac:dyDescent="0.3">
      <c r="K46" s="63"/>
      <c r="AE46" s="63"/>
      <c r="AG46" s="65"/>
      <c r="AI46" s="63"/>
    </row>
    <row r="47" spans="1:43" x14ac:dyDescent="0.3">
      <c r="K47" s="64"/>
    </row>
    <row r="48" spans="1:43" ht="15.6" x14ac:dyDescent="0.3">
      <c r="A48" s="39" t="s">
        <v>78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43" x14ac:dyDescent="0.3">
      <c r="A49" s="1" t="s">
        <v>21</v>
      </c>
      <c r="B49" s="33">
        <v>1999</v>
      </c>
      <c r="C49" s="33">
        <v>2000</v>
      </c>
      <c r="D49" s="33">
        <v>2001</v>
      </c>
      <c r="E49" s="33">
        <v>2002</v>
      </c>
      <c r="F49" s="33">
        <v>2003</v>
      </c>
      <c r="G49" s="33">
        <v>2004</v>
      </c>
      <c r="H49" s="33">
        <v>2005</v>
      </c>
      <c r="I49" s="33">
        <v>2006</v>
      </c>
      <c r="J49" s="33">
        <v>2007</v>
      </c>
      <c r="K49" s="33">
        <v>2008</v>
      </c>
      <c r="L49" s="33">
        <v>2009</v>
      </c>
      <c r="M49" s="33">
        <v>2010</v>
      </c>
      <c r="N49" s="33">
        <v>2011</v>
      </c>
      <c r="O49" s="33">
        <v>2012</v>
      </c>
      <c r="P49" s="33">
        <v>2013</v>
      </c>
      <c r="Q49" s="33">
        <v>2014</v>
      </c>
      <c r="R49" s="33">
        <v>2015</v>
      </c>
      <c r="S49" s="33">
        <v>2016</v>
      </c>
      <c r="T49" s="60">
        <v>2017</v>
      </c>
      <c r="U49" s="74">
        <v>2018</v>
      </c>
      <c r="V49" s="78">
        <v>2019</v>
      </c>
    </row>
    <row r="50" spans="1:43" x14ac:dyDescent="0.3">
      <c r="A50" s="42" t="s">
        <v>1</v>
      </c>
      <c r="B50" s="47">
        <v>35771</v>
      </c>
      <c r="C50" s="47">
        <v>42006</v>
      </c>
      <c r="D50" s="47">
        <v>47586</v>
      </c>
      <c r="E50" s="47">
        <v>52247</v>
      </c>
      <c r="F50" s="47">
        <v>53243</v>
      </c>
      <c r="G50" s="47">
        <v>47934</v>
      </c>
      <c r="H50" s="47">
        <v>71169</v>
      </c>
      <c r="I50" s="47">
        <v>77456</v>
      </c>
      <c r="J50" s="47">
        <v>84991</v>
      </c>
      <c r="K50" s="47">
        <v>96679</v>
      </c>
      <c r="L50" s="47">
        <v>106561</v>
      </c>
      <c r="M50" s="47">
        <v>101472</v>
      </c>
      <c r="N50" s="47">
        <v>118047</v>
      </c>
      <c r="O50" s="47">
        <v>135278</v>
      </c>
      <c r="P50" s="47">
        <v>156370</v>
      </c>
      <c r="Q50" s="47">
        <v>170528</v>
      </c>
      <c r="R50" s="47">
        <v>187579</v>
      </c>
      <c r="S50" s="47">
        <v>195965</v>
      </c>
      <c r="T50" s="47">
        <v>204607</v>
      </c>
      <c r="U50" s="47">
        <v>207868</v>
      </c>
      <c r="V50" s="47">
        <v>197888</v>
      </c>
    </row>
    <row r="51" spans="1:43" x14ac:dyDescent="0.3">
      <c r="A51" s="42" t="s">
        <v>22</v>
      </c>
      <c r="B51" s="47">
        <v>1073</v>
      </c>
      <c r="C51" s="47">
        <v>1900</v>
      </c>
      <c r="D51" s="47">
        <v>2085</v>
      </c>
      <c r="E51" s="47">
        <v>2553</v>
      </c>
      <c r="F51" s="47">
        <v>2959</v>
      </c>
      <c r="G51" s="47">
        <v>3066</v>
      </c>
      <c r="H51" s="47">
        <v>3460</v>
      </c>
      <c r="I51" s="47">
        <v>3650</v>
      </c>
      <c r="J51" s="47">
        <v>5628</v>
      </c>
      <c r="K51" s="47">
        <v>6239</v>
      </c>
      <c r="L51" s="47">
        <v>8614</v>
      </c>
      <c r="M51" s="47">
        <v>8090</v>
      </c>
      <c r="N51" s="47">
        <v>10025</v>
      </c>
      <c r="O51" s="47">
        <v>10598</v>
      </c>
      <c r="P51" s="47">
        <v>12594</v>
      </c>
      <c r="Q51" s="47">
        <v>12945</v>
      </c>
      <c r="R51" s="47">
        <v>13923</v>
      </c>
      <c r="S51" s="47">
        <v>13931</v>
      </c>
      <c r="T51" s="47">
        <v>14799</v>
      </c>
      <c r="U51" s="47">
        <v>16276</v>
      </c>
      <c r="V51" s="47">
        <v>16170</v>
      </c>
    </row>
    <row r="52" spans="1:43" x14ac:dyDescent="0.3">
      <c r="A52" s="42" t="s">
        <v>5</v>
      </c>
      <c r="B52" s="47">
        <v>770</v>
      </c>
      <c r="C52" s="47">
        <v>2800</v>
      </c>
      <c r="D52" s="47">
        <v>3381</v>
      </c>
      <c r="E52" s="47">
        <v>3760</v>
      </c>
      <c r="F52" s="47">
        <v>2697</v>
      </c>
      <c r="G52" s="47">
        <v>1573</v>
      </c>
      <c r="H52" s="47">
        <v>2723</v>
      </c>
      <c r="I52" s="47">
        <v>3304</v>
      </c>
      <c r="J52" s="47">
        <v>5103</v>
      </c>
      <c r="K52" s="47">
        <v>7656</v>
      </c>
      <c r="L52" s="47">
        <v>8795</v>
      </c>
      <c r="M52" s="47">
        <v>8862</v>
      </c>
      <c r="N52" s="47">
        <v>8768</v>
      </c>
      <c r="O52" s="47">
        <v>9719</v>
      </c>
      <c r="P52" s="47">
        <v>12588</v>
      </c>
      <c r="Q52" s="47">
        <v>12914</v>
      </c>
      <c r="R52" s="47">
        <v>13527</v>
      </c>
      <c r="S52" s="47">
        <v>18965</v>
      </c>
      <c r="T52" s="47">
        <v>22633</v>
      </c>
      <c r="U52" s="47">
        <v>24903</v>
      </c>
      <c r="V52" s="47">
        <v>28868</v>
      </c>
    </row>
    <row r="53" spans="1:43" s="54" customFormat="1" x14ac:dyDescent="0.3">
      <c r="A53" s="41" t="s">
        <v>15</v>
      </c>
      <c r="B53" s="51">
        <v>37614</v>
      </c>
      <c r="C53" s="51">
        <v>46706</v>
      </c>
      <c r="D53" s="51">
        <v>53052</v>
      </c>
      <c r="E53" s="51">
        <v>58560</v>
      </c>
      <c r="F53" s="51">
        <v>58899</v>
      </c>
      <c r="G53" s="51">
        <v>52573</v>
      </c>
      <c r="H53" s="51">
        <v>77352</v>
      </c>
      <c r="I53" s="51">
        <v>84410</v>
      </c>
      <c r="J53" s="51">
        <v>95722</v>
      </c>
      <c r="K53" s="51">
        <v>110574</v>
      </c>
      <c r="L53" s="51">
        <v>123970</v>
      </c>
      <c r="M53" s="51">
        <v>118424</v>
      </c>
      <c r="N53" s="51">
        <v>136840</v>
      </c>
      <c r="O53" s="51">
        <v>155595</v>
      </c>
      <c r="P53" s="51">
        <v>181552</v>
      </c>
      <c r="Q53" s="51">
        <v>196387</v>
      </c>
      <c r="R53" s="51">
        <v>215029</v>
      </c>
      <c r="S53" s="51">
        <v>228861</v>
      </c>
      <c r="T53" s="51">
        <v>242039</v>
      </c>
      <c r="U53" s="51">
        <v>249047</v>
      </c>
      <c r="V53" s="51">
        <v>242926</v>
      </c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52"/>
      <c r="AI53" s="52"/>
      <c r="AJ53" s="52"/>
      <c r="AK53" s="52"/>
      <c r="AL53" s="53"/>
      <c r="AM53" s="53"/>
    </row>
    <row r="56" spans="1:43" ht="15.6" x14ac:dyDescent="0.3">
      <c r="A56" s="39" t="s">
        <v>79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43" x14ac:dyDescent="0.3">
      <c r="A57" s="82" t="s">
        <v>23</v>
      </c>
      <c r="B57" s="81">
        <v>1999</v>
      </c>
      <c r="C57" s="81"/>
      <c r="D57" s="81">
        <v>2000</v>
      </c>
      <c r="E57" s="81"/>
      <c r="F57" s="81">
        <v>2001</v>
      </c>
      <c r="G57" s="81"/>
      <c r="H57" s="81">
        <v>2002</v>
      </c>
      <c r="I57" s="81"/>
      <c r="J57" s="81">
        <v>2003</v>
      </c>
      <c r="K57" s="81"/>
      <c r="L57" s="81">
        <v>2004</v>
      </c>
      <c r="M57" s="81"/>
      <c r="N57" s="81">
        <v>2005</v>
      </c>
      <c r="O57" s="81"/>
      <c r="P57" s="81">
        <v>2006</v>
      </c>
      <c r="Q57" s="81"/>
      <c r="R57" s="81">
        <v>2007</v>
      </c>
      <c r="S57" s="81"/>
      <c r="T57" s="81">
        <v>2008</v>
      </c>
      <c r="U57" s="81"/>
      <c r="V57" s="81">
        <v>2009</v>
      </c>
      <c r="W57" s="81"/>
      <c r="X57" s="81">
        <v>2010</v>
      </c>
      <c r="Y57" s="81"/>
      <c r="Z57" s="81">
        <v>2011</v>
      </c>
      <c r="AA57" s="81"/>
      <c r="AB57" s="81">
        <v>2012</v>
      </c>
      <c r="AC57" s="81"/>
      <c r="AD57" s="81">
        <v>2013</v>
      </c>
      <c r="AE57" s="81"/>
      <c r="AF57" s="81">
        <v>2014</v>
      </c>
      <c r="AG57" s="81"/>
      <c r="AH57" s="81">
        <v>2015</v>
      </c>
      <c r="AI57" s="81"/>
      <c r="AJ57" s="81">
        <v>2016</v>
      </c>
      <c r="AK57" s="81"/>
      <c r="AL57" s="81">
        <v>2017</v>
      </c>
      <c r="AM57" s="81"/>
      <c r="AN57" s="81">
        <v>2018</v>
      </c>
      <c r="AO57" s="81"/>
      <c r="AP57" s="81">
        <v>2019</v>
      </c>
      <c r="AQ57" s="81"/>
    </row>
    <row r="58" spans="1:43" x14ac:dyDescent="0.3">
      <c r="A58" s="82"/>
      <c r="B58" s="33" t="s">
        <v>64</v>
      </c>
      <c r="C58" s="33" t="s">
        <v>65</v>
      </c>
      <c r="D58" s="33" t="s">
        <v>64</v>
      </c>
      <c r="E58" s="33" t="s">
        <v>65</v>
      </c>
      <c r="F58" s="33" t="s">
        <v>64</v>
      </c>
      <c r="G58" s="33" t="s">
        <v>65</v>
      </c>
      <c r="H58" s="33" t="s">
        <v>64</v>
      </c>
      <c r="I58" s="33" t="s">
        <v>65</v>
      </c>
      <c r="J58" s="33" t="s">
        <v>64</v>
      </c>
      <c r="K58" s="33" t="s">
        <v>65</v>
      </c>
      <c r="L58" s="33" t="s">
        <v>64</v>
      </c>
      <c r="M58" s="33" t="s">
        <v>65</v>
      </c>
      <c r="N58" s="33" t="s">
        <v>64</v>
      </c>
      <c r="O58" s="33" t="s">
        <v>65</v>
      </c>
      <c r="P58" s="33" t="s">
        <v>64</v>
      </c>
      <c r="Q58" s="33" t="s">
        <v>65</v>
      </c>
      <c r="R58" s="33" t="s">
        <v>64</v>
      </c>
      <c r="S58" s="33" t="s">
        <v>65</v>
      </c>
      <c r="T58" s="33" t="s">
        <v>64</v>
      </c>
      <c r="U58" s="33" t="s">
        <v>65</v>
      </c>
      <c r="V58" s="33" t="s">
        <v>64</v>
      </c>
      <c r="W58" s="33" t="s">
        <v>65</v>
      </c>
      <c r="X58" s="33" t="s">
        <v>64</v>
      </c>
      <c r="Y58" s="33" t="s">
        <v>65</v>
      </c>
      <c r="Z58" s="33" t="s">
        <v>64</v>
      </c>
      <c r="AA58" s="33" t="s">
        <v>65</v>
      </c>
      <c r="AB58" s="33" t="s">
        <v>64</v>
      </c>
      <c r="AC58" s="33" t="s">
        <v>65</v>
      </c>
      <c r="AD58" s="33" t="s">
        <v>64</v>
      </c>
      <c r="AE58" s="33" t="s">
        <v>65</v>
      </c>
      <c r="AF58" s="33" t="s">
        <v>64</v>
      </c>
      <c r="AG58" s="33" t="s">
        <v>65</v>
      </c>
      <c r="AH58" s="33" t="s">
        <v>64</v>
      </c>
      <c r="AI58" s="33" t="s">
        <v>65</v>
      </c>
      <c r="AJ58" s="33" t="s">
        <v>64</v>
      </c>
      <c r="AK58" s="33" t="s">
        <v>65</v>
      </c>
      <c r="AL58" s="60" t="s">
        <v>64</v>
      </c>
      <c r="AM58" s="60" t="s">
        <v>65</v>
      </c>
      <c r="AN58" s="74" t="s">
        <v>64</v>
      </c>
      <c r="AO58" s="74" t="s">
        <v>65</v>
      </c>
      <c r="AP58" s="78" t="s">
        <v>64</v>
      </c>
      <c r="AQ58" s="78" t="s">
        <v>65</v>
      </c>
    </row>
    <row r="59" spans="1:43" x14ac:dyDescent="0.3">
      <c r="A59" s="42" t="s">
        <v>1</v>
      </c>
      <c r="B59" s="47">
        <v>17238</v>
      </c>
      <c r="C59" s="47">
        <v>18533</v>
      </c>
      <c r="D59" s="47">
        <v>20303.400000000001</v>
      </c>
      <c r="E59" s="47">
        <v>21702.6</v>
      </c>
      <c r="F59" s="47">
        <v>23235</v>
      </c>
      <c r="G59" s="47">
        <v>24351</v>
      </c>
      <c r="H59" s="47">
        <v>25236</v>
      </c>
      <c r="I59" s="47">
        <v>27011</v>
      </c>
      <c r="J59" s="47">
        <v>25097</v>
      </c>
      <c r="K59" s="47">
        <v>28146</v>
      </c>
      <c r="L59" s="47">
        <v>22155</v>
      </c>
      <c r="M59" s="47">
        <v>25779</v>
      </c>
      <c r="N59" s="47">
        <v>33177</v>
      </c>
      <c r="O59" s="47">
        <v>37992</v>
      </c>
      <c r="P59" s="47">
        <v>36270</v>
      </c>
      <c r="Q59" s="47">
        <v>41186</v>
      </c>
      <c r="R59" s="47">
        <v>38720</v>
      </c>
      <c r="S59" s="47">
        <v>46271</v>
      </c>
      <c r="T59" s="47">
        <v>42319</v>
      </c>
      <c r="U59" s="47">
        <v>54360</v>
      </c>
      <c r="V59" s="47">
        <v>47791</v>
      </c>
      <c r="W59" s="47">
        <v>58770</v>
      </c>
      <c r="X59" s="47">
        <v>46027</v>
      </c>
      <c r="Y59" s="47">
        <v>55445</v>
      </c>
      <c r="Z59" s="47">
        <v>52107</v>
      </c>
      <c r="AA59" s="47">
        <v>65940</v>
      </c>
      <c r="AB59" s="47">
        <v>58710</v>
      </c>
      <c r="AC59" s="47">
        <v>76568</v>
      </c>
      <c r="AD59" s="47">
        <v>67760</v>
      </c>
      <c r="AE59" s="47">
        <v>88610</v>
      </c>
      <c r="AF59" s="47">
        <v>75120</v>
      </c>
      <c r="AG59" s="47">
        <v>95408</v>
      </c>
      <c r="AH59" s="47">
        <v>82993</v>
      </c>
      <c r="AI59" s="47">
        <v>104586</v>
      </c>
      <c r="AJ59" s="47">
        <v>84884</v>
      </c>
      <c r="AK59" s="47">
        <v>111081</v>
      </c>
      <c r="AL59" s="47">
        <v>88862</v>
      </c>
      <c r="AM59" s="47">
        <v>115745</v>
      </c>
      <c r="AN59" s="47">
        <v>89881</v>
      </c>
      <c r="AO59" s="47">
        <v>117987</v>
      </c>
      <c r="AP59" s="47">
        <v>84656</v>
      </c>
      <c r="AQ59" s="47">
        <v>113232</v>
      </c>
    </row>
    <row r="60" spans="1:43" x14ac:dyDescent="0.3">
      <c r="A60" s="42" t="s">
        <v>22</v>
      </c>
      <c r="B60" s="47">
        <v>770</v>
      </c>
      <c r="C60" s="47">
        <v>303</v>
      </c>
      <c r="D60" s="47">
        <v>1203</v>
      </c>
      <c r="E60" s="47">
        <v>697</v>
      </c>
      <c r="F60" s="47">
        <v>1486</v>
      </c>
      <c r="G60" s="47">
        <v>599</v>
      </c>
      <c r="H60" s="47">
        <v>1786</v>
      </c>
      <c r="I60" s="47">
        <v>767</v>
      </c>
      <c r="J60" s="47">
        <v>1933</v>
      </c>
      <c r="K60" s="47">
        <v>1026</v>
      </c>
      <c r="L60" s="47">
        <v>1999</v>
      </c>
      <c r="M60" s="47">
        <v>1067</v>
      </c>
      <c r="N60" s="47">
        <v>2199</v>
      </c>
      <c r="O60" s="47">
        <v>1261</v>
      </c>
      <c r="P60" s="47">
        <v>2311</v>
      </c>
      <c r="Q60" s="47">
        <v>1339</v>
      </c>
      <c r="R60" s="47">
        <v>3278</v>
      </c>
      <c r="S60" s="47">
        <v>2350</v>
      </c>
      <c r="T60" s="47">
        <v>3614</v>
      </c>
      <c r="U60" s="47">
        <v>2625</v>
      </c>
      <c r="V60" s="47">
        <v>4870</v>
      </c>
      <c r="W60" s="47">
        <v>3744</v>
      </c>
      <c r="X60" s="47">
        <v>4431</v>
      </c>
      <c r="Y60" s="47">
        <v>3659</v>
      </c>
      <c r="Z60" s="47">
        <v>5210</v>
      </c>
      <c r="AA60" s="47">
        <v>4815</v>
      </c>
      <c r="AB60" s="47">
        <v>5500</v>
      </c>
      <c r="AC60" s="47">
        <v>5098</v>
      </c>
      <c r="AD60" s="47">
        <v>6503</v>
      </c>
      <c r="AE60" s="47">
        <v>6091</v>
      </c>
      <c r="AF60" s="47">
        <v>6766</v>
      </c>
      <c r="AG60" s="47">
        <v>6179</v>
      </c>
      <c r="AH60" s="47">
        <v>7175</v>
      </c>
      <c r="AI60" s="47">
        <v>6748</v>
      </c>
      <c r="AJ60" s="47">
        <v>7123</v>
      </c>
      <c r="AK60" s="47">
        <v>6808</v>
      </c>
      <c r="AL60" s="47">
        <v>7444</v>
      </c>
      <c r="AM60" s="47">
        <v>7355</v>
      </c>
      <c r="AN60" s="47">
        <v>8226</v>
      </c>
      <c r="AO60" s="47">
        <v>8050</v>
      </c>
      <c r="AP60" s="47">
        <v>7996</v>
      </c>
      <c r="AQ60" s="47">
        <v>8174</v>
      </c>
    </row>
    <row r="61" spans="1:43" x14ac:dyDescent="0.3">
      <c r="A61" s="42" t="s">
        <v>5</v>
      </c>
      <c r="B61" s="47">
        <v>495</v>
      </c>
      <c r="C61" s="47">
        <v>275</v>
      </c>
      <c r="D61" s="47">
        <v>1271</v>
      </c>
      <c r="E61" s="47">
        <v>1529</v>
      </c>
      <c r="F61" s="47">
        <v>1733</v>
      </c>
      <c r="G61" s="47">
        <v>1648</v>
      </c>
      <c r="H61" s="47">
        <v>1868</v>
      </c>
      <c r="I61" s="47">
        <v>1892</v>
      </c>
      <c r="J61" s="47">
        <v>1194</v>
      </c>
      <c r="K61" s="47">
        <v>1503</v>
      </c>
      <c r="L61" s="47">
        <v>785</v>
      </c>
      <c r="M61" s="47">
        <v>788</v>
      </c>
      <c r="N61" s="47">
        <v>1025</v>
      </c>
      <c r="O61" s="47">
        <v>1698</v>
      </c>
      <c r="P61" s="47">
        <v>1299</v>
      </c>
      <c r="Q61" s="47">
        <v>2005</v>
      </c>
      <c r="R61" s="47">
        <v>1913</v>
      </c>
      <c r="S61" s="47">
        <v>3190</v>
      </c>
      <c r="T61" s="47">
        <v>2641</v>
      </c>
      <c r="U61" s="47">
        <v>5015</v>
      </c>
      <c r="V61" s="47">
        <v>3238</v>
      </c>
      <c r="W61" s="47">
        <v>5557</v>
      </c>
      <c r="X61" s="47">
        <v>3559</v>
      </c>
      <c r="Y61" s="47">
        <v>5303</v>
      </c>
      <c r="Z61" s="47">
        <v>3186</v>
      </c>
      <c r="AA61" s="47">
        <v>5582</v>
      </c>
      <c r="AB61" s="47">
        <v>3838</v>
      </c>
      <c r="AC61" s="47">
        <v>5881</v>
      </c>
      <c r="AD61" s="47">
        <v>4772</v>
      </c>
      <c r="AE61" s="47">
        <v>7816</v>
      </c>
      <c r="AF61" s="47">
        <v>4777</v>
      </c>
      <c r="AG61" s="47">
        <v>8137</v>
      </c>
      <c r="AH61" s="47">
        <v>5232</v>
      </c>
      <c r="AI61" s="47">
        <v>8295</v>
      </c>
      <c r="AJ61" s="47">
        <v>7299</v>
      </c>
      <c r="AK61" s="47">
        <v>11666</v>
      </c>
      <c r="AL61" s="47">
        <v>8303</v>
      </c>
      <c r="AM61" s="47">
        <v>14330</v>
      </c>
      <c r="AN61" s="47">
        <v>9739</v>
      </c>
      <c r="AO61" s="47">
        <v>15164</v>
      </c>
      <c r="AP61" s="47">
        <v>11593</v>
      </c>
      <c r="AQ61" s="47">
        <v>17275</v>
      </c>
    </row>
    <row r="62" spans="1:43" s="54" customFormat="1" x14ac:dyDescent="0.3">
      <c r="A62" s="41" t="s">
        <v>15</v>
      </c>
      <c r="B62" s="51">
        <v>18503</v>
      </c>
      <c r="C62" s="51">
        <v>19111</v>
      </c>
      <c r="D62" s="51">
        <v>22777.4</v>
      </c>
      <c r="E62" s="51">
        <v>23928.6</v>
      </c>
      <c r="F62" s="51">
        <v>26454</v>
      </c>
      <c r="G62" s="51">
        <v>26598</v>
      </c>
      <c r="H62" s="51">
        <v>28890</v>
      </c>
      <c r="I62" s="51">
        <v>29670</v>
      </c>
      <c r="J62" s="51">
        <v>28224</v>
      </c>
      <c r="K62" s="51">
        <v>30675</v>
      </c>
      <c r="L62" s="51">
        <v>24939</v>
      </c>
      <c r="M62" s="51">
        <v>27634</v>
      </c>
      <c r="N62" s="51">
        <v>36401</v>
      </c>
      <c r="O62" s="51">
        <v>40951</v>
      </c>
      <c r="P62" s="51">
        <v>39880</v>
      </c>
      <c r="Q62" s="51">
        <v>44530</v>
      </c>
      <c r="R62" s="51">
        <v>43911</v>
      </c>
      <c r="S62" s="51">
        <v>51811</v>
      </c>
      <c r="T62" s="51">
        <v>48574</v>
      </c>
      <c r="U62" s="51">
        <v>62000</v>
      </c>
      <c r="V62" s="51">
        <v>55899</v>
      </c>
      <c r="W62" s="51">
        <v>68071</v>
      </c>
      <c r="X62" s="51">
        <v>54017</v>
      </c>
      <c r="Y62" s="51">
        <v>64407</v>
      </c>
      <c r="Z62" s="51">
        <v>60503</v>
      </c>
      <c r="AA62" s="51">
        <v>76337</v>
      </c>
      <c r="AB62" s="51">
        <v>68048</v>
      </c>
      <c r="AC62" s="51">
        <v>87547</v>
      </c>
      <c r="AD62" s="51">
        <v>79035</v>
      </c>
      <c r="AE62" s="51">
        <v>102517</v>
      </c>
      <c r="AF62" s="51">
        <v>86663</v>
      </c>
      <c r="AG62" s="51">
        <v>109724</v>
      </c>
      <c r="AH62" s="51">
        <v>95400</v>
      </c>
      <c r="AI62" s="51">
        <v>119629</v>
      </c>
      <c r="AJ62" s="51">
        <v>99306</v>
      </c>
      <c r="AK62" s="51">
        <v>129555</v>
      </c>
      <c r="AL62" s="51">
        <v>104609</v>
      </c>
      <c r="AM62" s="51">
        <v>137430</v>
      </c>
      <c r="AN62" s="51">
        <v>107846</v>
      </c>
      <c r="AO62" s="51">
        <v>141201</v>
      </c>
      <c r="AP62" s="51">
        <v>104245</v>
      </c>
      <c r="AQ62" s="51">
        <v>138681</v>
      </c>
    </row>
    <row r="65" spans="1:39" ht="15.6" x14ac:dyDescent="0.3">
      <c r="A65" s="39" t="s">
        <v>80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9" x14ac:dyDescent="0.3">
      <c r="A66" s="1" t="s">
        <v>24</v>
      </c>
      <c r="B66" s="33">
        <v>1999</v>
      </c>
      <c r="C66" s="33">
        <v>2000</v>
      </c>
      <c r="D66" s="33">
        <v>2001</v>
      </c>
      <c r="E66" s="33">
        <v>2002</v>
      </c>
      <c r="F66" s="33">
        <v>2003</v>
      </c>
      <c r="G66" s="33">
        <v>2004</v>
      </c>
      <c r="H66" s="33">
        <v>2005</v>
      </c>
      <c r="I66" s="33">
        <v>2006</v>
      </c>
      <c r="J66" s="33">
        <v>2007</v>
      </c>
      <c r="K66" s="33">
        <v>2008</v>
      </c>
      <c r="L66" s="33">
        <v>2009</v>
      </c>
      <c r="M66" s="33">
        <v>2010</v>
      </c>
      <c r="N66" s="33">
        <v>2011</v>
      </c>
      <c r="O66" s="33">
        <v>2012</v>
      </c>
      <c r="P66" s="33">
        <v>2013</v>
      </c>
      <c r="Q66" s="33">
        <v>2014</v>
      </c>
      <c r="R66" s="33">
        <v>2015</v>
      </c>
      <c r="S66" s="33">
        <v>2016</v>
      </c>
      <c r="T66" s="60">
        <v>2017</v>
      </c>
      <c r="U66" s="74">
        <v>2018</v>
      </c>
      <c r="V66" s="78">
        <v>2019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9" x14ac:dyDescent="0.3">
      <c r="A67" s="42" t="s">
        <v>7</v>
      </c>
      <c r="B67" s="47">
        <v>10390</v>
      </c>
      <c r="C67" s="47">
        <v>10117</v>
      </c>
      <c r="D67" s="47">
        <v>11421</v>
      </c>
      <c r="E67" s="47">
        <v>11991</v>
      </c>
      <c r="F67" s="47">
        <v>10834</v>
      </c>
      <c r="G67" s="47">
        <v>8834</v>
      </c>
      <c r="H67" s="47">
        <v>14091</v>
      </c>
      <c r="I67" s="47">
        <v>14639</v>
      </c>
      <c r="J67" s="47">
        <v>18741</v>
      </c>
      <c r="K67" s="47">
        <v>20043</v>
      </c>
      <c r="L67" s="47">
        <v>23569</v>
      </c>
      <c r="M67" s="47">
        <v>23414</v>
      </c>
      <c r="N67" s="47">
        <v>27392</v>
      </c>
      <c r="O67" s="47">
        <v>31491</v>
      </c>
      <c r="P67" s="47">
        <v>37987</v>
      </c>
      <c r="Q67" s="47">
        <v>41248</v>
      </c>
      <c r="R67" s="47">
        <v>45200</v>
      </c>
      <c r="S67" s="47">
        <v>51076</v>
      </c>
      <c r="T67" s="47">
        <v>53051</v>
      </c>
      <c r="U67" s="47">
        <v>57295</v>
      </c>
      <c r="V67" s="47">
        <v>57968</v>
      </c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9" x14ac:dyDescent="0.3">
      <c r="A68" s="42" t="s">
        <v>12</v>
      </c>
      <c r="B68" s="47">
        <v>2222</v>
      </c>
      <c r="C68" s="47">
        <v>3041</v>
      </c>
      <c r="D68" s="47">
        <v>2414</v>
      </c>
      <c r="E68" s="47">
        <v>2580</v>
      </c>
      <c r="F68" s="47">
        <v>2824</v>
      </c>
      <c r="G68" s="47">
        <v>2400</v>
      </c>
      <c r="H68" s="47">
        <v>2510</v>
      </c>
      <c r="I68" s="47">
        <v>2691</v>
      </c>
      <c r="J68" s="47">
        <v>2829</v>
      </c>
      <c r="K68" s="47">
        <v>3439</v>
      </c>
      <c r="L68" s="47">
        <v>3408</v>
      </c>
      <c r="M68" s="47">
        <v>3213</v>
      </c>
      <c r="N68" s="47">
        <v>3452</v>
      </c>
      <c r="O68" s="47">
        <v>3826</v>
      </c>
      <c r="P68" s="47">
        <v>3964</v>
      </c>
      <c r="Q68" s="47">
        <v>4302</v>
      </c>
      <c r="R68" s="47">
        <v>4292</v>
      </c>
      <c r="S68" s="47">
        <v>4314</v>
      </c>
      <c r="T68" s="47">
        <v>4221</v>
      </c>
      <c r="U68" s="47">
        <v>4118</v>
      </c>
      <c r="V68" s="47">
        <v>4287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9" x14ac:dyDescent="0.3">
      <c r="A69" s="42" t="s">
        <v>3</v>
      </c>
      <c r="B69" s="47">
        <v>1989</v>
      </c>
      <c r="C69" s="47">
        <v>3100</v>
      </c>
      <c r="D69" s="47">
        <v>3388</v>
      </c>
      <c r="E69" s="47">
        <v>3382</v>
      </c>
      <c r="F69" s="47">
        <v>2746</v>
      </c>
      <c r="G69" s="47">
        <v>3537</v>
      </c>
      <c r="H69" s="47">
        <v>4072</v>
      </c>
      <c r="I69" s="47">
        <v>4450</v>
      </c>
      <c r="J69" s="47">
        <v>5039</v>
      </c>
      <c r="K69" s="47">
        <v>5237</v>
      </c>
      <c r="L69" s="47">
        <v>5831</v>
      </c>
      <c r="M69" s="47">
        <v>5510</v>
      </c>
      <c r="N69" s="47">
        <v>6113</v>
      </c>
      <c r="O69" s="47">
        <v>6605</v>
      </c>
      <c r="P69" s="47">
        <v>7813</v>
      </c>
      <c r="Q69" s="47">
        <v>7553</v>
      </c>
      <c r="R69" s="47">
        <v>7797</v>
      </c>
      <c r="S69" s="47">
        <v>7202</v>
      </c>
      <c r="T69" s="47">
        <v>8197</v>
      </c>
      <c r="U69" s="47">
        <v>8094</v>
      </c>
      <c r="V69" s="47">
        <v>7509</v>
      </c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9" x14ac:dyDescent="0.3">
      <c r="A70" s="42" t="s">
        <v>13</v>
      </c>
      <c r="B70" s="47">
        <v>984</v>
      </c>
      <c r="C70" s="47">
        <v>1237</v>
      </c>
      <c r="D70" s="47">
        <v>660</v>
      </c>
      <c r="E70" s="47">
        <v>1062</v>
      </c>
      <c r="F70" s="47">
        <v>1033</v>
      </c>
      <c r="G70" s="47">
        <v>1084</v>
      </c>
      <c r="H70" s="47">
        <v>1153</v>
      </c>
      <c r="I70" s="47">
        <v>1254</v>
      </c>
      <c r="J70" s="47">
        <v>1551</v>
      </c>
      <c r="K70" s="47">
        <v>1471</v>
      </c>
      <c r="L70" s="47">
        <v>1581</v>
      </c>
      <c r="M70" s="47">
        <v>1609</v>
      </c>
      <c r="N70" s="47">
        <v>1743</v>
      </c>
      <c r="O70" s="47">
        <v>1873</v>
      </c>
      <c r="P70" s="47">
        <v>1884</v>
      </c>
      <c r="Q70" s="47">
        <v>2052</v>
      </c>
      <c r="R70" s="47">
        <v>2361</v>
      </c>
      <c r="S70" s="47">
        <v>2288</v>
      </c>
      <c r="T70" s="47">
        <v>2426</v>
      </c>
      <c r="U70" s="47">
        <v>2328</v>
      </c>
      <c r="V70" s="47">
        <v>2384</v>
      </c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9" x14ac:dyDescent="0.3">
      <c r="A71" s="42" t="s">
        <v>6</v>
      </c>
      <c r="B71" s="47">
        <v>5564</v>
      </c>
      <c r="C71" s="47">
        <v>7807</v>
      </c>
      <c r="D71" s="47">
        <v>8413</v>
      </c>
      <c r="E71" s="47">
        <v>9542</v>
      </c>
      <c r="F71" s="47">
        <v>10649</v>
      </c>
      <c r="G71" s="47">
        <v>8867</v>
      </c>
      <c r="H71" s="47">
        <v>12117</v>
      </c>
      <c r="I71" s="47">
        <v>12564</v>
      </c>
      <c r="J71" s="47">
        <v>10814</v>
      </c>
      <c r="K71" s="47">
        <v>12004</v>
      </c>
      <c r="L71" s="47">
        <v>13053</v>
      </c>
      <c r="M71" s="47">
        <v>12050</v>
      </c>
      <c r="N71" s="47">
        <v>13707</v>
      </c>
      <c r="O71" s="47">
        <v>15438</v>
      </c>
      <c r="P71" s="47">
        <v>17424</v>
      </c>
      <c r="Q71" s="47">
        <v>18867</v>
      </c>
      <c r="R71" s="47">
        <v>20298</v>
      </c>
      <c r="S71" s="47">
        <v>20607</v>
      </c>
      <c r="T71" s="47">
        <v>22918</v>
      </c>
      <c r="U71" s="47">
        <v>23271</v>
      </c>
      <c r="V71" s="47">
        <v>23284</v>
      </c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9" x14ac:dyDescent="0.3">
      <c r="A72" s="42" t="s">
        <v>8</v>
      </c>
      <c r="B72" s="47">
        <v>737</v>
      </c>
      <c r="C72" s="47">
        <v>1431</v>
      </c>
      <c r="D72" s="47">
        <v>1655</v>
      </c>
      <c r="E72" s="47">
        <v>2339</v>
      </c>
      <c r="F72" s="47">
        <v>2145</v>
      </c>
      <c r="G72" s="47">
        <v>1813</v>
      </c>
      <c r="H72" s="47">
        <v>2635</v>
      </c>
      <c r="I72" s="47">
        <v>3739</v>
      </c>
      <c r="J72" s="47">
        <v>4875</v>
      </c>
      <c r="K72" s="47">
        <v>6069</v>
      </c>
      <c r="L72" s="47">
        <v>6436</v>
      </c>
      <c r="M72" s="47">
        <v>5155</v>
      </c>
      <c r="N72" s="47">
        <v>5226</v>
      </c>
      <c r="O72" s="47">
        <v>5217</v>
      </c>
      <c r="P72" s="47">
        <v>5120</v>
      </c>
      <c r="Q72" s="47">
        <v>5511</v>
      </c>
      <c r="R72" s="47">
        <v>5602</v>
      </c>
      <c r="S72" s="47">
        <v>5723</v>
      </c>
      <c r="T72" s="47">
        <v>6978</v>
      </c>
      <c r="U72" s="47">
        <v>6537</v>
      </c>
      <c r="V72" s="47">
        <v>6615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9" x14ac:dyDescent="0.3">
      <c r="A73" s="42" t="s">
        <v>0</v>
      </c>
      <c r="B73" s="47">
        <v>4743</v>
      </c>
      <c r="C73" s="47">
        <v>5725</v>
      </c>
      <c r="D73" s="47">
        <v>5833</v>
      </c>
      <c r="E73" s="47">
        <v>7414</v>
      </c>
      <c r="F73" s="47">
        <v>8069</v>
      </c>
      <c r="G73" s="47">
        <v>8096</v>
      </c>
      <c r="H73" s="47">
        <v>12701</v>
      </c>
      <c r="I73" s="47">
        <v>13637</v>
      </c>
      <c r="J73" s="47">
        <v>18698</v>
      </c>
      <c r="K73" s="47">
        <v>21118</v>
      </c>
      <c r="L73" s="47">
        <v>24299</v>
      </c>
      <c r="M73" s="47">
        <v>23241</v>
      </c>
      <c r="N73" s="47">
        <v>25404</v>
      </c>
      <c r="O73" s="47">
        <v>27679</v>
      </c>
      <c r="P73" s="47">
        <v>32240</v>
      </c>
      <c r="Q73" s="47">
        <v>32992</v>
      </c>
      <c r="R73" s="47">
        <v>33670</v>
      </c>
      <c r="S73" s="47">
        <v>37129</v>
      </c>
      <c r="T73" s="47">
        <v>38796</v>
      </c>
      <c r="U73" s="47">
        <v>38490</v>
      </c>
      <c r="V73" s="47">
        <v>40501</v>
      </c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1:39" x14ac:dyDescent="0.3">
      <c r="A74" s="42" t="s">
        <v>4</v>
      </c>
      <c r="B74" s="47">
        <v>753</v>
      </c>
      <c r="C74" s="47">
        <v>778</v>
      </c>
      <c r="D74" s="47">
        <v>1074</v>
      </c>
      <c r="E74" s="47">
        <v>901</v>
      </c>
      <c r="F74" s="47">
        <v>872</v>
      </c>
      <c r="G74" s="47">
        <v>772</v>
      </c>
      <c r="H74" s="47">
        <v>1019</v>
      </c>
      <c r="I74" s="47">
        <v>1223</v>
      </c>
      <c r="J74" s="47">
        <v>999</v>
      </c>
      <c r="K74" s="47">
        <v>1413</v>
      </c>
      <c r="L74" s="47">
        <v>1453</v>
      </c>
      <c r="M74" s="47">
        <v>1439</v>
      </c>
      <c r="N74" s="47">
        <v>1559</v>
      </c>
      <c r="O74" s="47">
        <v>1668</v>
      </c>
      <c r="P74" s="47">
        <v>1646</v>
      </c>
      <c r="Q74" s="47">
        <v>1658</v>
      </c>
      <c r="R74" s="47">
        <v>1954</v>
      </c>
      <c r="S74" s="47">
        <v>1663</v>
      </c>
      <c r="T74" s="47">
        <v>1985</v>
      </c>
      <c r="U74" s="47">
        <v>1772</v>
      </c>
      <c r="V74" s="47">
        <v>1994</v>
      </c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1:39" x14ac:dyDescent="0.3">
      <c r="A75" s="42" t="s">
        <v>10</v>
      </c>
      <c r="B75" s="47">
        <v>2650</v>
      </c>
      <c r="C75" s="47">
        <v>4123</v>
      </c>
      <c r="D75" s="47">
        <v>4709</v>
      </c>
      <c r="E75" s="47">
        <v>5446</v>
      </c>
      <c r="F75" s="47">
        <v>5924</v>
      </c>
      <c r="G75" s="47">
        <v>6014</v>
      </c>
      <c r="H75" s="47">
        <v>8244</v>
      </c>
      <c r="I75" s="47">
        <v>9902</v>
      </c>
      <c r="J75" s="47">
        <v>11495</v>
      </c>
      <c r="K75" s="47">
        <v>18329</v>
      </c>
      <c r="L75" s="47">
        <v>18826</v>
      </c>
      <c r="M75" s="47">
        <v>18102</v>
      </c>
      <c r="N75" s="47">
        <v>24474</v>
      </c>
      <c r="O75" s="47">
        <v>29206</v>
      </c>
      <c r="P75" s="47">
        <v>33560</v>
      </c>
      <c r="Q75" s="47">
        <v>36182</v>
      </c>
      <c r="R75" s="47">
        <v>38871</v>
      </c>
      <c r="S75" s="47">
        <v>41094</v>
      </c>
      <c r="T75" s="47">
        <v>43587</v>
      </c>
      <c r="U75" s="47">
        <v>46091</v>
      </c>
      <c r="V75" s="47">
        <v>43854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9" x14ac:dyDescent="0.3">
      <c r="A76" s="42" t="s">
        <v>9</v>
      </c>
      <c r="B76" s="47">
        <v>7582</v>
      </c>
      <c r="C76" s="47">
        <v>9347</v>
      </c>
      <c r="D76" s="47">
        <v>13485</v>
      </c>
      <c r="E76" s="47">
        <v>13903</v>
      </c>
      <c r="F76" s="47">
        <v>13803</v>
      </c>
      <c r="G76" s="47">
        <v>11156</v>
      </c>
      <c r="H76" s="47">
        <v>18810</v>
      </c>
      <c r="I76" s="47">
        <v>20311</v>
      </c>
      <c r="J76" s="47">
        <v>20681</v>
      </c>
      <c r="K76" s="47">
        <v>21451</v>
      </c>
      <c r="L76" s="47">
        <v>25514</v>
      </c>
      <c r="M76" s="47">
        <v>24691</v>
      </c>
      <c r="N76" s="47">
        <v>27770</v>
      </c>
      <c r="O76" s="47">
        <v>32592</v>
      </c>
      <c r="P76" s="47">
        <v>39914</v>
      </c>
      <c r="Q76" s="47">
        <v>46022</v>
      </c>
      <c r="R76" s="47">
        <v>54984</v>
      </c>
      <c r="S76" s="47">
        <v>57765</v>
      </c>
      <c r="T76" s="47">
        <v>59880</v>
      </c>
      <c r="U76" s="47">
        <v>61051</v>
      </c>
      <c r="V76" s="47">
        <v>54530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9" s="54" customFormat="1" x14ac:dyDescent="0.3">
      <c r="A77" s="41" t="s">
        <v>15</v>
      </c>
      <c r="B77" s="51">
        <v>37614</v>
      </c>
      <c r="C77" s="51">
        <v>46706</v>
      </c>
      <c r="D77" s="51">
        <v>53052</v>
      </c>
      <c r="E77" s="51">
        <v>58560</v>
      </c>
      <c r="F77" s="51">
        <v>58899</v>
      </c>
      <c r="G77" s="51">
        <v>52573</v>
      </c>
      <c r="H77" s="51">
        <v>77352</v>
      </c>
      <c r="I77" s="51">
        <v>84410</v>
      </c>
      <c r="J77" s="51">
        <v>95722</v>
      </c>
      <c r="K77" s="51">
        <v>110574</v>
      </c>
      <c r="L77" s="51">
        <v>123970</v>
      </c>
      <c r="M77" s="51">
        <v>118424</v>
      </c>
      <c r="N77" s="51">
        <v>136840</v>
      </c>
      <c r="O77" s="51">
        <v>155595</v>
      </c>
      <c r="P77" s="51">
        <v>181552</v>
      </c>
      <c r="Q77" s="51">
        <v>196387</v>
      </c>
      <c r="R77" s="51">
        <v>215029</v>
      </c>
      <c r="S77" s="51">
        <v>228861</v>
      </c>
      <c r="T77" s="51">
        <v>242039</v>
      </c>
      <c r="U77" s="51">
        <v>249047</v>
      </c>
      <c r="V77" s="51">
        <v>242926</v>
      </c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2"/>
      <c r="AI77" s="52"/>
      <c r="AJ77" s="52"/>
      <c r="AK77" s="52"/>
      <c r="AL77" s="53"/>
      <c r="AM77" s="53"/>
    </row>
    <row r="80" spans="1:39" ht="15.6" x14ac:dyDescent="0.3">
      <c r="A80" s="39" t="s">
        <v>81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:43" x14ac:dyDescent="0.3">
      <c r="A81" s="82" t="s">
        <v>24</v>
      </c>
      <c r="B81" s="81">
        <v>1999</v>
      </c>
      <c r="C81" s="81"/>
      <c r="D81" s="81">
        <v>2000</v>
      </c>
      <c r="E81" s="81"/>
      <c r="F81" s="81">
        <v>2001</v>
      </c>
      <c r="G81" s="81"/>
      <c r="H81" s="81">
        <v>2002</v>
      </c>
      <c r="I81" s="81"/>
      <c r="J81" s="81">
        <v>2003</v>
      </c>
      <c r="K81" s="81"/>
      <c r="L81" s="81">
        <v>2004</v>
      </c>
      <c r="M81" s="81"/>
      <c r="N81" s="81">
        <v>2005</v>
      </c>
      <c r="O81" s="81"/>
      <c r="P81" s="81">
        <v>2006</v>
      </c>
      <c r="Q81" s="81"/>
      <c r="R81" s="81">
        <v>2007</v>
      </c>
      <c r="S81" s="81"/>
      <c r="T81" s="81">
        <v>2008</v>
      </c>
      <c r="U81" s="81"/>
      <c r="V81" s="81">
        <v>2009</v>
      </c>
      <c r="W81" s="81"/>
      <c r="X81" s="81">
        <v>2010</v>
      </c>
      <c r="Y81" s="81"/>
      <c r="Z81" s="81">
        <v>2011</v>
      </c>
      <c r="AA81" s="81"/>
      <c r="AB81" s="81">
        <v>2012</v>
      </c>
      <c r="AC81" s="81"/>
      <c r="AD81" s="81">
        <v>2013</v>
      </c>
      <c r="AE81" s="81"/>
      <c r="AF81" s="81">
        <v>2014</v>
      </c>
      <c r="AG81" s="81"/>
      <c r="AH81" s="81">
        <v>2015</v>
      </c>
      <c r="AI81" s="81"/>
      <c r="AJ81" s="81">
        <v>2016</v>
      </c>
      <c r="AK81" s="81"/>
      <c r="AL81" s="81">
        <v>2017</v>
      </c>
      <c r="AM81" s="81"/>
      <c r="AN81" s="81">
        <v>2018</v>
      </c>
      <c r="AO81" s="81"/>
      <c r="AP81" s="81">
        <v>2019</v>
      </c>
      <c r="AQ81" s="81"/>
    </row>
    <row r="82" spans="1:43" x14ac:dyDescent="0.3">
      <c r="A82" s="82"/>
      <c r="B82" s="33" t="s">
        <v>64</v>
      </c>
      <c r="C82" s="33" t="s">
        <v>65</v>
      </c>
      <c r="D82" s="33" t="s">
        <v>64</v>
      </c>
      <c r="E82" s="33" t="s">
        <v>65</v>
      </c>
      <c r="F82" s="33" t="s">
        <v>64</v>
      </c>
      <c r="G82" s="33" t="s">
        <v>65</v>
      </c>
      <c r="H82" s="33" t="s">
        <v>64</v>
      </c>
      <c r="I82" s="33" t="s">
        <v>65</v>
      </c>
      <c r="J82" s="33" t="s">
        <v>64</v>
      </c>
      <c r="K82" s="33" t="s">
        <v>65</v>
      </c>
      <c r="L82" s="33" t="s">
        <v>64</v>
      </c>
      <c r="M82" s="33" t="s">
        <v>65</v>
      </c>
      <c r="N82" s="33" t="s">
        <v>64</v>
      </c>
      <c r="O82" s="33" t="s">
        <v>65</v>
      </c>
      <c r="P82" s="33" t="s">
        <v>64</v>
      </c>
      <c r="Q82" s="33" t="s">
        <v>65</v>
      </c>
      <c r="R82" s="33" t="s">
        <v>64</v>
      </c>
      <c r="S82" s="33" t="s">
        <v>65</v>
      </c>
      <c r="T82" s="33" t="s">
        <v>64</v>
      </c>
      <c r="U82" s="33" t="s">
        <v>65</v>
      </c>
      <c r="V82" s="33" t="s">
        <v>64</v>
      </c>
      <c r="W82" s="33" t="s">
        <v>65</v>
      </c>
      <c r="X82" s="33" t="s">
        <v>64</v>
      </c>
      <c r="Y82" s="33" t="s">
        <v>65</v>
      </c>
      <c r="Z82" s="33" t="s">
        <v>64</v>
      </c>
      <c r="AA82" s="33" t="s">
        <v>65</v>
      </c>
      <c r="AB82" s="33" t="s">
        <v>64</v>
      </c>
      <c r="AC82" s="33" t="s">
        <v>65</v>
      </c>
      <c r="AD82" s="33" t="s">
        <v>64</v>
      </c>
      <c r="AE82" s="33" t="s">
        <v>65</v>
      </c>
      <c r="AF82" s="33" t="s">
        <v>64</v>
      </c>
      <c r="AG82" s="33" t="s">
        <v>65</v>
      </c>
      <c r="AH82" s="33" t="s">
        <v>64</v>
      </c>
      <c r="AI82" s="33" t="s">
        <v>65</v>
      </c>
      <c r="AJ82" s="33" t="s">
        <v>64</v>
      </c>
      <c r="AK82" s="33" t="s">
        <v>65</v>
      </c>
      <c r="AL82" s="60" t="s">
        <v>64</v>
      </c>
      <c r="AM82" s="60" t="s">
        <v>65</v>
      </c>
      <c r="AN82" s="74" t="s">
        <v>64</v>
      </c>
      <c r="AO82" s="74" t="s">
        <v>65</v>
      </c>
      <c r="AP82" s="78" t="s">
        <v>64</v>
      </c>
      <c r="AQ82" s="78" t="s">
        <v>65</v>
      </c>
    </row>
    <row r="83" spans="1:43" x14ac:dyDescent="0.3">
      <c r="A83" s="42" t="s">
        <v>7</v>
      </c>
      <c r="B83" s="47">
        <v>4504</v>
      </c>
      <c r="C83" s="47">
        <v>5886</v>
      </c>
      <c r="D83" s="47">
        <v>4626</v>
      </c>
      <c r="E83" s="47">
        <v>5491</v>
      </c>
      <c r="F83" s="47">
        <v>5139</v>
      </c>
      <c r="G83" s="47">
        <v>6282</v>
      </c>
      <c r="H83" s="47">
        <v>5546</v>
      </c>
      <c r="I83" s="47">
        <v>6445</v>
      </c>
      <c r="J83" s="47">
        <v>5080</v>
      </c>
      <c r="K83" s="47">
        <v>5754</v>
      </c>
      <c r="L83" s="47">
        <v>4272</v>
      </c>
      <c r="M83" s="47">
        <v>4562</v>
      </c>
      <c r="N83" s="47">
        <v>6718</v>
      </c>
      <c r="O83" s="47">
        <v>7373</v>
      </c>
      <c r="P83" s="47">
        <v>6900</v>
      </c>
      <c r="Q83" s="47">
        <v>7739</v>
      </c>
      <c r="R83" s="47">
        <v>9415</v>
      </c>
      <c r="S83" s="47">
        <v>9326</v>
      </c>
      <c r="T83" s="47">
        <v>10046</v>
      </c>
      <c r="U83" s="47">
        <v>9997</v>
      </c>
      <c r="V83" s="47">
        <v>11503</v>
      </c>
      <c r="W83" s="47">
        <v>12066</v>
      </c>
      <c r="X83" s="47">
        <v>11342</v>
      </c>
      <c r="Y83" s="47">
        <v>12072</v>
      </c>
      <c r="Z83" s="47">
        <v>12857</v>
      </c>
      <c r="AA83" s="47">
        <v>14535</v>
      </c>
      <c r="AB83" s="47">
        <v>14403</v>
      </c>
      <c r="AC83" s="47">
        <v>17088</v>
      </c>
      <c r="AD83" s="47">
        <v>17017</v>
      </c>
      <c r="AE83" s="47">
        <v>20970</v>
      </c>
      <c r="AF83" s="47">
        <v>18281</v>
      </c>
      <c r="AG83" s="47">
        <v>22967</v>
      </c>
      <c r="AH83" s="47">
        <v>20035</v>
      </c>
      <c r="AI83" s="47">
        <v>25165</v>
      </c>
      <c r="AJ83" s="47">
        <v>21843</v>
      </c>
      <c r="AK83" s="47">
        <v>29233</v>
      </c>
      <c r="AL83" s="47">
        <v>22707</v>
      </c>
      <c r="AM83" s="47">
        <v>30344</v>
      </c>
      <c r="AN83" s="47">
        <v>24627</v>
      </c>
      <c r="AO83" s="47">
        <v>32668</v>
      </c>
      <c r="AP83" s="47">
        <v>24950</v>
      </c>
      <c r="AQ83" s="47">
        <v>33018</v>
      </c>
    </row>
    <row r="84" spans="1:43" x14ac:dyDescent="0.3">
      <c r="A84" s="42" t="s">
        <v>12</v>
      </c>
      <c r="B84" s="47">
        <v>1470</v>
      </c>
      <c r="C84" s="47">
        <v>752</v>
      </c>
      <c r="D84" s="47">
        <v>1890</v>
      </c>
      <c r="E84" s="47">
        <v>1151</v>
      </c>
      <c r="F84" s="47">
        <v>1498</v>
      </c>
      <c r="G84" s="47">
        <v>916</v>
      </c>
      <c r="H84" s="47">
        <v>1577</v>
      </c>
      <c r="I84" s="47">
        <v>1003</v>
      </c>
      <c r="J84" s="47">
        <v>1579</v>
      </c>
      <c r="K84" s="47">
        <v>1245</v>
      </c>
      <c r="L84" s="47">
        <v>1390</v>
      </c>
      <c r="M84" s="47">
        <v>1010</v>
      </c>
      <c r="N84" s="47">
        <v>1518</v>
      </c>
      <c r="O84" s="47">
        <v>992</v>
      </c>
      <c r="P84" s="47">
        <v>1580</v>
      </c>
      <c r="Q84" s="47">
        <v>1111</v>
      </c>
      <c r="R84" s="47">
        <v>1631</v>
      </c>
      <c r="S84" s="47">
        <v>1198</v>
      </c>
      <c r="T84" s="47">
        <v>1957</v>
      </c>
      <c r="U84" s="47">
        <v>1482</v>
      </c>
      <c r="V84" s="47">
        <v>1939</v>
      </c>
      <c r="W84" s="47">
        <v>1469</v>
      </c>
      <c r="X84" s="47">
        <v>1749</v>
      </c>
      <c r="Y84" s="47">
        <v>1464</v>
      </c>
      <c r="Z84" s="47">
        <v>1952</v>
      </c>
      <c r="AA84" s="47">
        <v>1500</v>
      </c>
      <c r="AB84" s="47">
        <v>2087</v>
      </c>
      <c r="AC84" s="47">
        <v>1739</v>
      </c>
      <c r="AD84" s="47">
        <v>2143</v>
      </c>
      <c r="AE84" s="47">
        <v>1821</v>
      </c>
      <c r="AF84" s="47">
        <v>2293</v>
      </c>
      <c r="AG84" s="47">
        <v>2009</v>
      </c>
      <c r="AH84" s="47">
        <v>2245</v>
      </c>
      <c r="AI84" s="47">
        <v>2047</v>
      </c>
      <c r="AJ84" s="47">
        <v>2291</v>
      </c>
      <c r="AK84" s="47">
        <v>2023</v>
      </c>
      <c r="AL84" s="47">
        <v>2220</v>
      </c>
      <c r="AM84" s="47">
        <v>2001</v>
      </c>
      <c r="AN84" s="47">
        <v>2148</v>
      </c>
      <c r="AO84" s="47">
        <v>1970</v>
      </c>
      <c r="AP84" s="47">
        <v>2178</v>
      </c>
      <c r="AQ84" s="47">
        <v>2109</v>
      </c>
    </row>
    <row r="85" spans="1:43" x14ac:dyDescent="0.3">
      <c r="A85" s="42" t="s">
        <v>3</v>
      </c>
      <c r="B85" s="47">
        <v>830</v>
      </c>
      <c r="C85" s="47">
        <v>1159</v>
      </c>
      <c r="D85" s="47">
        <v>1359</v>
      </c>
      <c r="E85" s="47">
        <v>1741</v>
      </c>
      <c r="F85" s="47">
        <v>1602</v>
      </c>
      <c r="G85" s="47">
        <v>1786</v>
      </c>
      <c r="H85" s="47">
        <v>1636</v>
      </c>
      <c r="I85" s="47">
        <v>1746</v>
      </c>
      <c r="J85" s="47">
        <v>1273</v>
      </c>
      <c r="K85" s="47">
        <v>1473</v>
      </c>
      <c r="L85" s="47">
        <v>1784</v>
      </c>
      <c r="M85" s="47">
        <v>1753</v>
      </c>
      <c r="N85" s="47">
        <v>2123</v>
      </c>
      <c r="O85" s="47">
        <v>1949</v>
      </c>
      <c r="P85" s="47">
        <v>2316</v>
      </c>
      <c r="Q85" s="47">
        <v>2134</v>
      </c>
      <c r="R85" s="47">
        <v>2464</v>
      </c>
      <c r="S85" s="47">
        <v>2575</v>
      </c>
      <c r="T85" s="47">
        <v>2595</v>
      </c>
      <c r="U85" s="47">
        <v>2642</v>
      </c>
      <c r="V85" s="47">
        <v>2857</v>
      </c>
      <c r="W85" s="47">
        <v>2974</v>
      </c>
      <c r="X85" s="47">
        <v>2733</v>
      </c>
      <c r="Y85" s="47">
        <v>2777</v>
      </c>
      <c r="Z85" s="47">
        <v>3072</v>
      </c>
      <c r="AA85" s="47">
        <v>3041</v>
      </c>
      <c r="AB85" s="47">
        <v>3082</v>
      </c>
      <c r="AC85" s="47">
        <v>3523</v>
      </c>
      <c r="AD85" s="47">
        <v>3557</v>
      </c>
      <c r="AE85" s="47">
        <v>4256</v>
      </c>
      <c r="AF85" s="47">
        <v>3506</v>
      </c>
      <c r="AG85" s="47">
        <v>4047</v>
      </c>
      <c r="AH85" s="47">
        <v>3452</v>
      </c>
      <c r="AI85" s="47">
        <v>4345</v>
      </c>
      <c r="AJ85" s="47">
        <v>3201</v>
      </c>
      <c r="AK85" s="47">
        <v>4001</v>
      </c>
      <c r="AL85" s="47">
        <v>3441</v>
      </c>
      <c r="AM85" s="47">
        <v>4756</v>
      </c>
      <c r="AN85" s="47">
        <v>3497</v>
      </c>
      <c r="AO85" s="47">
        <v>4597</v>
      </c>
      <c r="AP85" s="47">
        <v>3106</v>
      </c>
      <c r="AQ85" s="47">
        <v>4403</v>
      </c>
    </row>
    <row r="86" spans="1:43" x14ac:dyDescent="0.3">
      <c r="A86" s="42" t="s">
        <v>13</v>
      </c>
      <c r="B86" s="47">
        <v>553</v>
      </c>
      <c r="C86" s="47">
        <v>431</v>
      </c>
      <c r="D86" s="47">
        <v>634</v>
      </c>
      <c r="E86" s="47">
        <v>603</v>
      </c>
      <c r="F86" s="47">
        <v>353</v>
      </c>
      <c r="G86" s="47">
        <v>307</v>
      </c>
      <c r="H86" s="47">
        <v>548</v>
      </c>
      <c r="I86" s="47">
        <v>514</v>
      </c>
      <c r="J86" s="47">
        <v>547</v>
      </c>
      <c r="K86" s="47">
        <v>486</v>
      </c>
      <c r="L86" s="47">
        <v>567</v>
      </c>
      <c r="M86" s="47">
        <v>517</v>
      </c>
      <c r="N86" s="47">
        <v>593</v>
      </c>
      <c r="O86" s="47">
        <v>560</v>
      </c>
      <c r="P86" s="47">
        <v>641</v>
      </c>
      <c r="Q86" s="47">
        <v>613</v>
      </c>
      <c r="R86" s="47">
        <v>694</v>
      </c>
      <c r="S86" s="47">
        <v>857</v>
      </c>
      <c r="T86" s="47">
        <v>694</v>
      </c>
      <c r="U86" s="47">
        <v>777</v>
      </c>
      <c r="V86" s="47">
        <v>761</v>
      </c>
      <c r="W86" s="47">
        <v>820</v>
      </c>
      <c r="X86" s="47">
        <v>830</v>
      </c>
      <c r="Y86" s="47">
        <v>779</v>
      </c>
      <c r="Z86" s="47">
        <v>864</v>
      </c>
      <c r="AA86" s="47">
        <v>879</v>
      </c>
      <c r="AB86" s="47">
        <v>922</v>
      </c>
      <c r="AC86" s="47">
        <v>951</v>
      </c>
      <c r="AD86" s="47">
        <v>924</v>
      </c>
      <c r="AE86" s="47">
        <v>960</v>
      </c>
      <c r="AF86" s="47">
        <v>1088</v>
      </c>
      <c r="AG86" s="47">
        <v>964</v>
      </c>
      <c r="AH86" s="47">
        <v>1231</v>
      </c>
      <c r="AI86" s="47">
        <v>1130</v>
      </c>
      <c r="AJ86" s="47">
        <v>1244</v>
      </c>
      <c r="AK86" s="47">
        <v>1044</v>
      </c>
      <c r="AL86" s="47">
        <v>1353</v>
      </c>
      <c r="AM86" s="47">
        <v>1073</v>
      </c>
      <c r="AN86" s="47">
        <v>1261</v>
      </c>
      <c r="AO86" s="47">
        <v>1067</v>
      </c>
      <c r="AP86" s="47">
        <v>1303</v>
      </c>
      <c r="AQ86" s="47">
        <v>1081</v>
      </c>
    </row>
    <row r="87" spans="1:43" x14ac:dyDescent="0.3">
      <c r="A87" s="42" t="s">
        <v>6</v>
      </c>
      <c r="B87" s="47">
        <v>2302</v>
      </c>
      <c r="C87" s="47">
        <v>3262</v>
      </c>
      <c r="D87" s="47">
        <v>3118</v>
      </c>
      <c r="E87" s="47">
        <v>4689</v>
      </c>
      <c r="F87" s="47">
        <v>3483</v>
      </c>
      <c r="G87" s="47">
        <v>4930</v>
      </c>
      <c r="H87" s="47">
        <v>3796</v>
      </c>
      <c r="I87" s="47">
        <v>5746</v>
      </c>
      <c r="J87" s="47">
        <v>4094</v>
      </c>
      <c r="K87" s="47">
        <v>6555</v>
      </c>
      <c r="L87" s="47">
        <v>3366</v>
      </c>
      <c r="M87" s="47">
        <v>5501</v>
      </c>
      <c r="N87" s="47">
        <v>4388</v>
      </c>
      <c r="O87" s="47">
        <v>7729</v>
      </c>
      <c r="P87" s="47">
        <v>4551</v>
      </c>
      <c r="Q87" s="47">
        <v>8013</v>
      </c>
      <c r="R87" s="47">
        <v>3171</v>
      </c>
      <c r="S87" s="47">
        <v>7643</v>
      </c>
      <c r="T87" s="47">
        <v>3671</v>
      </c>
      <c r="U87" s="47">
        <v>8333</v>
      </c>
      <c r="V87" s="47">
        <v>4151</v>
      </c>
      <c r="W87" s="47">
        <v>8902</v>
      </c>
      <c r="X87" s="47">
        <v>3843</v>
      </c>
      <c r="Y87" s="47">
        <v>8207</v>
      </c>
      <c r="Z87" s="47">
        <v>4297</v>
      </c>
      <c r="AA87" s="47">
        <v>9410</v>
      </c>
      <c r="AB87" s="47">
        <v>4784</v>
      </c>
      <c r="AC87" s="47">
        <v>10654</v>
      </c>
      <c r="AD87" s="47">
        <v>5453</v>
      </c>
      <c r="AE87" s="47">
        <v>11971</v>
      </c>
      <c r="AF87" s="47">
        <v>5759</v>
      </c>
      <c r="AG87" s="47">
        <v>13108</v>
      </c>
      <c r="AH87" s="47">
        <v>6208</v>
      </c>
      <c r="AI87" s="47">
        <v>14090</v>
      </c>
      <c r="AJ87" s="47">
        <v>6189</v>
      </c>
      <c r="AK87" s="47">
        <v>14418</v>
      </c>
      <c r="AL87" s="47">
        <v>6989</v>
      </c>
      <c r="AM87" s="47">
        <v>15929</v>
      </c>
      <c r="AN87" s="47">
        <v>6813</v>
      </c>
      <c r="AO87" s="47">
        <v>16458</v>
      </c>
      <c r="AP87" s="47">
        <v>7070</v>
      </c>
      <c r="AQ87" s="47">
        <v>16214</v>
      </c>
    </row>
    <row r="88" spans="1:43" x14ac:dyDescent="0.3">
      <c r="A88" s="42" t="s">
        <v>8</v>
      </c>
      <c r="B88" s="47">
        <v>461</v>
      </c>
      <c r="C88" s="47">
        <v>276</v>
      </c>
      <c r="D88" s="47">
        <v>713</v>
      </c>
      <c r="E88" s="47">
        <v>718</v>
      </c>
      <c r="F88" s="47">
        <v>857</v>
      </c>
      <c r="G88" s="47">
        <v>798</v>
      </c>
      <c r="H88" s="47">
        <v>1154</v>
      </c>
      <c r="I88" s="47">
        <v>1185</v>
      </c>
      <c r="J88" s="47">
        <v>961</v>
      </c>
      <c r="K88" s="47">
        <v>1184</v>
      </c>
      <c r="L88" s="47">
        <v>845</v>
      </c>
      <c r="M88" s="47">
        <v>968</v>
      </c>
      <c r="N88" s="47">
        <v>1208</v>
      </c>
      <c r="O88" s="47">
        <v>1427</v>
      </c>
      <c r="P88" s="47">
        <v>1558</v>
      </c>
      <c r="Q88" s="47">
        <v>2181</v>
      </c>
      <c r="R88" s="47">
        <v>2035</v>
      </c>
      <c r="S88" s="47">
        <v>2840</v>
      </c>
      <c r="T88" s="47">
        <v>2414</v>
      </c>
      <c r="U88" s="47">
        <v>3655</v>
      </c>
      <c r="V88" s="47">
        <v>2726</v>
      </c>
      <c r="W88" s="47">
        <v>3710</v>
      </c>
      <c r="X88" s="47">
        <v>2281</v>
      </c>
      <c r="Y88" s="47">
        <v>2874</v>
      </c>
      <c r="Z88" s="47">
        <v>2346</v>
      </c>
      <c r="AA88" s="47">
        <v>2880</v>
      </c>
      <c r="AB88" s="47">
        <v>2245</v>
      </c>
      <c r="AC88" s="47">
        <v>2972</v>
      </c>
      <c r="AD88" s="47">
        <v>2364</v>
      </c>
      <c r="AE88" s="47">
        <v>2756</v>
      </c>
      <c r="AF88" s="47">
        <v>2634</v>
      </c>
      <c r="AG88" s="47">
        <v>2877</v>
      </c>
      <c r="AH88" s="47">
        <v>2662</v>
      </c>
      <c r="AI88" s="47">
        <v>2940</v>
      </c>
      <c r="AJ88" s="47">
        <v>2733</v>
      </c>
      <c r="AK88" s="47">
        <v>2990</v>
      </c>
      <c r="AL88" s="47">
        <v>3412</v>
      </c>
      <c r="AM88" s="47">
        <v>3566</v>
      </c>
      <c r="AN88" s="47">
        <v>3090</v>
      </c>
      <c r="AO88" s="47">
        <v>3447</v>
      </c>
      <c r="AP88" s="47">
        <v>3095</v>
      </c>
      <c r="AQ88" s="47">
        <v>3520</v>
      </c>
    </row>
    <row r="89" spans="1:43" x14ac:dyDescent="0.3">
      <c r="A89" s="42" t="s">
        <v>0</v>
      </c>
      <c r="B89" s="47">
        <v>1030</v>
      </c>
      <c r="C89" s="47">
        <v>3713</v>
      </c>
      <c r="D89" s="47">
        <v>1460</v>
      </c>
      <c r="E89" s="47">
        <v>4265</v>
      </c>
      <c r="F89" s="47">
        <v>1232</v>
      </c>
      <c r="G89" s="47">
        <v>4601</v>
      </c>
      <c r="H89" s="47">
        <v>1508</v>
      </c>
      <c r="I89" s="47">
        <v>5906</v>
      </c>
      <c r="J89" s="47">
        <v>1655</v>
      </c>
      <c r="K89" s="47">
        <v>6414</v>
      </c>
      <c r="L89" s="47">
        <v>1605</v>
      </c>
      <c r="M89" s="47">
        <v>6491</v>
      </c>
      <c r="N89" s="47">
        <v>2706</v>
      </c>
      <c r="O89" s="47">
        <v>9995</v>
      </c>
      <c r="P89" s="47">
        <v>3202</v>
      </c>
      <c r="Q89" s="47">
        <v>10435</v>
      </c>
      <c r="R89" s="47">
        <v>4547</v>
      </c>
      <c r="S89" s="47">
        <v>14151</v>
      </c>
      <c r="T89" s="47">
        <v>5074</v>
      </c>
      <c r="U89" s="47">
        <v>16044</v>
      </c>
      <c r="V89" s="47">
        <v>6307</v>
      </c>
      <c r="W89" s="47">
        <v>17992</v>
      </c>
      <c r="X89" s="47">
        <v>6200</v>
      </c>
      <c r="Y89" s="47">
        <v>17041</v>
      </c>
      <c r="Z89" s="47">
        <v>6540</v>
      </c>
      <c r="AA89" s="47">
        <v>18864</v>
      </c>
      <c r="AB89" s="47">
        <v>7519</v>
      </c>
      <c r="AC89" s="47">
        <v>20160</v>
      </c>
      <c r="AD89" s="47">
        <v>8040</v>
      </c>
      <c r="AE89" s="47">
        <v>24200</v>
      </c>
      <c r="AF89" s="47">
        <v>8386</v>
      </c>
      <c r="AG89" s="47">
        <v>24606</v>
      </c>
      <c r="AH89" s="47">
        <v>8315</v>
      </c>
      <c r="AI89" s="47">
        <v>25355</v>
      </c>
      <c r="AJ89" s="47">
        <v>8668</v>
      </c>
      <c r="AK89" s="47">
        <v>28461</v>
      </c>
      <c r="AL89" s="47">
        <v>8472</v>
      </c>
      <c r="AM89" s="47">
        <v>30324</v>
      </c>
      <c r="AN89" s="47">
        <v>8034</v>
      </c>
      <c r="AO89" s="47">
        <v>30456</v>
      </c>
      <c r="AP89" s="47">
        <v>8395</v>
      </c>
      <c r="AQ89" s="47">
        <v>32106</v>
      </c>
    </row>
    <row r="90" spans="1:43" x14ac:dyDescent="0.3">
      <c r="A90" s="42" t="s">
        <v>4</v>
      </c>
      <c r="B90" s="47">
        <v>275</v>
      </c>
      <c r="C90" s="47">
        <v>478</v>
      </c>
      <c r="D90" s="47">
        <v>343</v>
      </c>
      <c r="E90" s="47">
        <v>435</v>
      </c>
      <c r="F90" s="47">
        <v>373</v>
      </c>
      <c r="G90" s="47">
        <v>701</v>
      </c>
      <c r="H90" s="47">
        <v>377</v>
      </c>
      <c r="I90" s="47">
        <v>524</v>
      </c>
      <c r="J90" s="47">
        <v>367</v>
      </c>
      <c r="K90" s="47">
        <v>505</v>
      </c>
      <c r="L90" s="47">
        <v>297</v>
      </c>
      <c r="M90" s="47">
        <v>475</v>
      </c>
      <c r="N90" s="47">
        <v>353</v>
      </c>
      <c r="O90" s="47">
        <v>666</v>
      </c>
      <c r="P90" s="47">
        <v>436</v>
      </c>
      <c r="Q90" s="47">
        <v>787</v>
      </c>
      <c r="R90" s="47">
        <v>366</v>
      </c>
      <c r="S90" s="47">
        <v>633</v>
      </c>
      <c r="T90" s="47">
        <v>446</v>
      </c>
      <c r="U90" s="47">
        <v>967</v>
      </c>
      <c r="V90" s="47">
        <v>530</v>
      </c>
      <c r="W90" s="47">
        <v>923</v>
      </c>
      <c r="X90" s="47">
        <v>554</v>
      </c>
      <c r="Y90" s="47">
        <v>885</v>
      </c>
      <c r="Z90" s="47">
        <v>575</v>
      </c>
      <c r="AA90" s="47">
        <v>984</v>
      </c>
      <c r="AB90" s="47">
        <v>602</v>
      </c>
      <c r="AC90" s="47">
        <v>1066</v>
      </c>
      <c r="AD90" s="47">
        <v>628</v>
      </c>
      <c r="AE90" s="47">
        <v>1018</v>
      </c>
      <c r="AF90" s="47">
        <v>636</v>
      </c>
      <c r="AG90" s="47">
        <v>1022</v>
      </c>
      <c r="AH90" s="47">
        <v>790</v>
      </c>
      <c r="AI90" s="47">
        <v>1164</v>
      </c>
      <c r="AJ90" s="47">
        <v>648</v>
      </c>
      <c r="AK90" s="47">
        <v>1015</v>
      </c>
      <c r="AL90" s="47">
        <v>738</v>
      </c>
      <c r="AM90" s="47">
        <v>1247</v>
      </c>
      <c r="AN90" s="47">
        <v>689</v>
      </c>
      <c r="AO90" s="47">
        <v>1083</v>
      </c>
      <c r="AP90" s="47">
        <v>809</v>
      </c>
      <c r="AQ90" s="47">
        <v>1185</v>
      </c>
    </row>
    <row r="91" spans="1:43" x14ac:dyDescent="0.3">
      <c r="A91" s="42" t="s">
        <v>10</v>
      </c>
      <c r="B91" s="47">
        <v>942</v>
      </c>
      <c r="C91" s="47">
        <v>1708</v>
      </c>
      <c r="D91" s="47">
        <v>1449</v>
      </c>
      <c r="E91" s="47">
        <v>2674</v>
      </c>
      <c r="F91" s="47">
        <v>1510</v>
      </c>
      <c r="G91" s="47">
        <v>3199</v>
      </c>
      <c r="H91" s="47">
        <v>1657</v>
      </c>
      <c r="I91" s="47">
        <v>3789</v>
      </c>
      <c r="J91" s="47">
        <v>1718</v>
      </c>
      <c r="K91" s="47">
        <v>4206</v>
      </c>
      <c r="L91" s="47">
        <v>1857</v>
      </c>
      <c r="M91" s="47">
        <v>4157</v>
      </c>
      <c r="N91" s="47">
        <v>2101</v>
      </c>
      <c r="O91" s="47">
        <v>6143</v>
      </c>
      <c r="P91" s="47">
        <v>2609</v>
      </c>
      <c r="Q91" s="47">
        <v>7293</v>
      </c>
      <c r="R91" s="47">
        <v>3168</v>
      </c>
      <c r="S91" s="47">
        <v>8327</v>
      </c>
      <c r="T91" s="47">
        <v>4269</v>
      </c>
      <c r="U91" s="47">
        <v>14060</v>
      </c>
      <c r="V91" s="47">
        <v>4514</v>
      </c>
      <c r="W91" s="47">
        <v>14312</v>
      </c>
      <c r="X91" s="47">
        <v>4464</v>
      </c>
      <c r="Y91" s="47">
        <v>13638</v>
      </c>
      <c r="Z91" s="47">
        <v>5642</v>
      </c>
      <c r="AA91" s="47">
        <v>18832</v>
      </c>
      <c r="AB91" s="47">
        <v>6631</v>
      </c>
      <c r="AC91" s="47">
        <v>22575</v>
      </c>
      <c r="AD91" s="47">
        <v>7634</v>
      </c>
      <c r="AE91" s="47">
        <v>25926</v>
      </c>
      <c r="AF91" s="47">
        <v>8382</v>
      </c>
      <c r="AG91" s="47">
        <v>27800</v>
      </c>
      <c r="AH91" s="47">
        <v>8884</v>
      </c>
      <c r="AI91" s="47">
        <v>29987</v>
      </c>
      <c r="AJ91" s="47">
        <v>9198</v>
      </c>
      <c r="AK91" s="47">
        <v>31896</v>
      </c>
      <c r="AL91" s="47">
        <v>9985</v>
      </c>
      <c r="AM91" s="47">
        <v>33602</v>
      </c>
      <c r="AN91" s="47">
        <v>10725</v>
      </c>
      <c r="AO91" s="47">
        <v>35366</v>
      </c>
      <c r="AP91" s="47">
        <v>10462</v>
      </c>
      <c r="AQ91" s="47">
        <v>33392</v>
      </c>
    </row>
    <row r="92" spans="1:43" x14ac:dyDescent="0.3">
      <c r="A92" s="42" t="s">
        <v>9</v>
      </c>
      <c r="B92" s="47">
        <v>6136</v>
      </c>
      <c r="C92" s="47">
        <v>1446</v>
      </c>
      <c r="D92" s="47">
        <v>7185.4</v>
      </c>
      <c r="E92" s="47">
        <v>2161.6</v>
      </c>
      <c r="F92" s="47">
        <v>10407</v>
      </c>
      <c r="G92" s="47">
        <v>3078</v>
      </c>
      <c r="H92" s="47">
        <v>11091</v>
      </c>
      <c r="I92" s="47">
        <v>2812</v>
      </c>
      <c r="J92" s="47">
        <v>10950</v>
      </c>
      <c r="K92" s="47">
        <v>2853</v>
      </c>
      <c r="L92" s="47">
        <v>8956</v>
      </c>
      <c r="M92" s="47">
        <v>2200</v>
      </c>
      <c r="N92" s="47">
        <v>14693</v>
      </c>
      <c r="O92" s="47">
        <v>4117</v>
      </c>
      <c r="P92" s="47">
        <v>16087</v>
      </c>
      <c r="Q92" s="47">
        <v>4224</v>
      </c>
      <c r="R92" s="47">
        <v>16420</v>
      </c>
      <c r="S92" s="47">
        <v>4261</v>
      </c>
      <c r="T92" s="47">
        <v>17408</v>
      </c>
      <c r="U92" s="47">
        <v>4043</v>
      </c>
      <c r="V92" s="47">
        <v>20611</v>
      </c>
      <c r="W92" s="47">
        <v>4903</v>
      </c>
      <c r="X92" s="47">
        <v>20021</v>
      </c>
      <c r="Y92" s="47">
        <v>4670</v>
      </c>
      <c r="Z92" s="47">
        <v>22358</v>
      </c>
      <c r="AA92" s="47">
        <v>5412</v>
      </c>
      <c r="AB92" s="47">
        <v>25773</v>
      </c>
      <c r="AC92" s="47">
        <v>6819</v>
      </c>
      <c r="AD92" s="47">
        <v>31275</v>
      </c>
      <c r="AE92" s="47">
        <v>8639</v>
      </c>
      <c r="AF92" s="47">
        <v>35698</v>
      </c>
      <c r="AG92" s="47">
        <v>10324</v>
      </c>
      <c r="AH92" s="47">
        <v>41578</v>
      </c>
      <c r="AI92" s="47">
        <v>13406</v>
      </c>
      <c r="AJ92" s="47">
        <v>43291</v>
      </c>
      <c r="AK92" s="47">
        <v>14474</v>
      </c>
      <c r="AL92" s="47">
        <v>45292</v>
      </c>
      <c r="AM92" s="47">
        <v>14588</v>
      </c>
      <c r="AN92" s="47">
        <v>46962</v>
      </c>
      <c r="AO92" s="47">
        <v>14089</v>
      </c>
      <c r="AP92" s="47">
        <v>42877</v>
      </c>
      <c r="AQ92" s="47">
        <v>11653</v>
      </c>
    </row>
    <row r="93" spans="1:43" s="54" customFormat="1" x14ac:dyDescent="0.3">
      <c r="A93" s="41" t="s">
        <v>15</v>
      </c>
      <c r="B93" s="51">
        <v>18503</v>
      </c>
      <c r="C93" s="51">
        <v>19111</v>
      </c>
      <c r="D93" s="51">
        <v>22777.4</v>
      </c>
      <c r="E93" s="51">
        <v>23928.6</v>
      </c>
      <c r="F93" s="51">
        <v>26454</v>
      </c>
      <c r="G93" s="51">
        <v>26598</v>
      </c>
      <c r="H93" s="51">
        <v>28890</v>
      </c>
      <c r="I93" s="51">
        <v>29670</v>
      </c>
      <c r="J93" s="51">
        <v>28224</v>
      </c>
      <c r="K93" s="51">
        <v>30675</v>
      </c>
      <c r="L93" s="51">
        <v>24939</v>
      </c>
      <c r="M93" s="51">
        <v>27634</v>
      </c>
      <c r="N93" s="51">
        <v>36401</v>
      </c>
      <c r="O93" s="51">
        <v>40951</v>
      </c>
      <c r="P93" s="51">
        <v>39880</v>
      </c>
      <c r="Q93" s="51">
        <v>44530</v>
      </c>
      <c r="R93" s="51">
        <v>43911</v>
      </c>
      <c r="S93" s="51">
        <v>51811</v>
      </c>
      <c r="T93" s="51">
        <v>48574</v>
      </c>
      <c r="U93" s="51">
        <v>62000</v>
      </c>
      <c r="V93" s="51">
        <v>55899</v>
      </c>
      <c r="W93" s="51">
        <v>68071</v>
      </c>
      <c r="X93" s="51">
        <v>54017</v>
      </c>
      <c r="Y93" s="51">
        <v>64407</v>
      </c>
      <c r="Z93" s="51">
        <v>60503</v>
      </c>
      <c r="AA93" s="51">
        <v>76337</v>
      </c>
      <c r="AB93" s="51">
        <v>68048</v>
      </c>
      <c r="AC93" s="51">
        <v>87547</v>
      </c>
      <c r="AD93" s="51">
        <v>79035</v>
      </c>
      <c r="AE93" s="51">
        <v>102517</v>
      </c>
      <c r="AF93" s="51">
        <v>86663</v>
      </c>
      <c r="AG93" s="51">
        <v>109724</v>
      </c>
      <c r="AH93" s="51">
        <v>95400</v>
      </c>
      <c r="AI93" s="51">
        <v>119629</v>
      </c>
      <c r="AJ93" s="51">
        <v>99306</v>
      </c>
      <c r="AK93" s="51">
        <v>129555</v>
      </c>
      <c r="AL93" s="51">
        <v>104609</v>
      </c>
      <c r="AM93" s="51">
        <v>137430</v>
      </c>
      <c r="AN93" s="51">
        <v>107846</v>
      </c>
      <c r="AO93" s="51">
        <v>141201</v>
      </c>
      <c r="AP93" s="51">
        <v>104245</v>
      </c>
      <c r="AQ93" s="51">
        <v>138681</v>
      </c>
    </row>
    <row r="94" spans="1:43" x14ac:dyDescent="0.3">
      <c r="C94" s="62"/>
    </row>
    <row r="96" spans="1:43" ht="15.6" x14ac:dyDescent="0.3">
      <c r="A96" s="39" t="s">
        <v>82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x14ac:dyDescent="0.3">
      <c r="A97" s="1" t="s">
        <v>25</v>
      </c>
      <c r="B97" s="33">
        <v>1999</v>
      </c>
      <c r="C97" s="33">
        <v>2000</v>
      </c>
      <c r="D97" s="33">
        <v>2001</v>
      </c>
      <c r="E97" s="33">
        <v>2002</v>
      </c>
      <c r="F97" s="33">
        <v>2003</v>
      </c>
      <c r="G97" s="33">
        <v>2004</v>
      </c>
      <c r="H97" s="33">
        <v>2005</v>
      </c>
      <c r="I97" s="33">
        <v>2006</v>
      </c>
      <c r="J97" s="33">
        <v>2007</v>
      </c>
      <c r="K97" s="33">
        <v>2008</v>
      </c>
      <c r="L97" s="33">
        <v>2009</v>
      </c>
      <c r="M97" s="33">
        <v>2010</v>
      </c>
      <c r="N97" s="33">
        <v>2011</v>
      </c>
      <c r="O97" s="33">
        <v>2012</v>
      </c>
      <c r="P97" s="33">
        <v>2013</v>
      </c>
      <c r="Q97" s="33">
        <v>2014</v>
      </c>
      <c r="R97" s="33">
        <v>2015</v>
      </c>
      <c r="S97" s="33">
        <v>2016</v>
      </c>
      <c r="T97" s="60">
        <v>2017</v>
      </c>
      <c r="U97" s="74">
        <v>2018</v>
      </c>
      <c r="V97" s="78">
        <v>2019</v>
      </c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x14ac:dyDescent="0.3">
      <c r="A98" s="42" t="s">
        <v>39</v>
      </c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1715</v>
      </c>
      <c r="K98" s="47">
        <v>1793</v>
      </c>
      <c r="L98" s="47">
        <v>1952</v>
      </c>
      <c r="M98" s="47">
        <v>1877</v>
      </c>
      <c r="N98" s="47">
        <v>2083</v>
      </c>
      <c r="O98" s="47">
        <v>2082</v>
      </c>
      <c r="P98" s="47">
        <v>2367</v>
      </c>
      <c r="Q98" s="47">
        <v>2776</v>
      </c>
      <c r="R98" s="47">
        <v>2577</v>
      </c>
      <c r="S98" s="47">
        <v>2518</v>
      </c>
      <c r="T98" s="47">
        <v>2759</v>
      </c>
      <c r="U98" s="47">
        <v>3108</v>
      </c>
      <c r="V98" s="47">
        <v>2748</v>
      </c>
    </row>
    <row r="99" spans="1:33" x14ac:dyDescent="0.3">
      <c r="A99" s="42" t="s">
        <v>26</v>
      </c>
      <c r="B99" s="47">
        <v>792</v>
      </c>
      <c r="C99" s="47">
        <v>836</v>
      </c>
      <c r="D99" s="47">
        <v>813</v>
      </c>
      <c r="E99" s="47">
        <v>608</v>
      </c>
      <c r="F99" s="47">
        <v>736</v>
      </c>
      <c r="G99" s="47">
        <v>981</v>
      </c>
      <c r="H99" s="47">
        <v>1603</v>
      </c>
      <c r="I99" s="47">
        <v>2133</v>
      </c>
      <c r="J99" s="47">
        <v>1114</v>
      </c>
      <c r="K99" s="47">
        <v>1474</v>
      </c>
      <c r="L99" s="47">
        <v>1410</v>
      </c>
      <c r="M99" s="47">
        <v>1312</v>
      </c>
      <c r="N99" s="47">
        <v>1532</v>
      </c>
      <c r="O99" s="47">
        <v>1593</v>
      </c>
      <c r="P99" s="47">
        <v>1910</v>
      </c>
      <c r="Q99" s="47">
        <v>2207</v>
      </c>
      <c r="R99" s="47">
        <v>2547</v>
      </c>
      <c r="S99" s="47">
        <v>2539</v>
      </c>
      <c r="T99" s="47">
        <v>2878</v>
      </c>
      <c r="U99" s="47">
        <v>3384</v>
      </c>
      <c r="V99" s="47">
        <v>2941</v>
      </c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</row>
    <row r="100" spans="1:33" x14ac:dyDescent="0.3">
      <c r="A100" s="42" t="s">
        <v>27</v>
      </c>
      <c r="B100" s="47">
        <v>895</v>
      </c>
      <c r="C100" s="47">
        <v>928</v>
      </c>
      <c r="D100" s="47">
        <v>1526</v>
      </c>
      <c r="E100" s="47">
        <v>2059</v>
      </c>
      <c r="F100" s="47">
        <v>1941</v>
      </c>
      <c r="G100" s="47">
        <v>1184</v>
      </c>
      <c r="H100" s="47">
        <v>1859</v>
      </c>
      <c r="I100" s="47">
        <v>2161</v>
      </c>
      <c r="J100" s="47">
        <v>3411</v>
      </c>
      <c r="K100" s="47">
        <v>3543</v>
      </c>
      <c r="L100" s="47">
        <v>4209</v>
      </c>
      <c r="M100" s="47">
        <v>4051</v>
      </c>
      <c r="N100" s="47">
        <v>4368</v>
      </c>
      <c r="O100" s="47">
        <v>5182</v>
      </c>
      <c r="P100" s="47">
        <v>6105</v>
      </c>
      <c r="Q100" s="47">
        <v>6595</v>
      </c>
      <c r="R100" s="47">
        <v>8257</v>
      </c>
      <c r="S100" s="47">
        <v>7574</v>
      </c>
      <c r="T100" s="47">
        <v>7135</v>
      </c>
      <c r="U100" s="47">
        <v>7541</v>
      </c>
      <c r="V100" s="47">
        <v>7050</v>
      </c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:33" x14ac:dyDescent="0.3">
      <c r="A101" s="42" t="s">
        <v>28</v>
      </c>
      <c r="B101" s="47">
        <v>81</v>
      </c>
      <c r="C101" s="47">
        <v>368</v>
      </c>
      <c r="D101" s="47">
        <v>737</v>
      </c>
      <c r="E101" s="47">
        <v>723</v>
      </c>
      <c r="F101" s="47">
        <v>651</v>
      </c>
      <c r="G101" s="47">
        <v>417</v>
      </c>
      <c r="H101" s="47">
        <v>634</v>
      </c>
      <c r="I101" s="47">
        <v>681</v>
      </c>
      <c r="J101" s="47">
        <v>663</v>
      </c>
      <c r="K101" s="47">
        <v>739</v>
      </c>
      <c r="L101" s="47">
        <v>950</v>
      </c>
      <c r="M101" s="47">
        <v>1074</v>
      </c>
      <c r="N101" s="47">
        <v>831</v>
      </c>
      <c r="O101" s="47">
        <v>1062</v>
      </c>
      <c r="P101" s="47">
        <v>1177</v>
      </c>
      <c r="Q101" s="47">
        <v>1370</v>
      </c>
      <c r="R101" s="47">
        <v>1587</v>
      </c>
      <c r="S101" s="47">
        <v>1924</v>
      </c>
      <c r="T101" s="47">
        <v>2028</v>
      </c>
      <c r="U101" s="47">
        <v>1879</v>
      </c>
      <c r="V101" s="47">
        <v>2120</v>
      </c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1:33" x14ac:dyDescent="0.3">
      <c r="A102" s="42" t="s">
        <v>29</v>
      </c>
      <c r="B102" s="47">
        <v>613</v>
      </c>
      <c r="C102" s="47">
        <v>652</v>
      </c>
      <c r="D102" s="47">
        <v>853</v>
      </c>
      <c r="E102" s="47">
        <v>1165</v>
      </c>
      <c r="F102" s="47">
        <v>1544</v>
      </c>
      <c r="G102" s="47">
        <v>1724</v>
      </c>
      <c r="H102" s="47">
        <v>1516</v>
      </c>
      <c r="I102" s="47">
        <v>1888</v>
      </c>
      <c r="J102" s="47">
        <v>2934</v>
      </c>
      <c r="K102" s="47">
        <v>4107</v>
      </c>
      <c r="L102" s="47">
        <v>3732</v>
      </c>
      <c r="M102" s="47">
        <v>3374</v>
      </c>
      <c r="N102" s="47">
        <v>3634</v>
      </c>
      <c r="O102" s="47">
        <v>4449</v>
      </c>
      <c r="P102" s="47">
        <v>6011</v>
      </c>
      <c r="Q102" s="47">
        <v>5967</v>
      </c>
      <c r="R102" s="47">
        <v>6371</v>
      </c>
      <c r="S102" s="47">
        <v>7044</v>
      </c>
      <c r="T102" s="47">
        <v>7502</v>
      </c>
      <c r="U102" s="47">
        <v>8259</v>
      </c>
      <c r="V102" s="47">
        <v>8445</v>
      </c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:33" x14ac:dyDescent="0.3">
      <c r="A103" s="42" t="s">
        <v>30</v>
      </c>
      <c r="B103" s="47">
        <v>5242</v>
      </c>
      <c r="C103" s="47">
        <v>5184</v>
      </c>
      <c r="D103" s="47">
        <v>5491</v>
      </c>
      <c r="E103" s="47">
        <v>6529</v>
      </c>
      <c r="F103" s="47">
        <v>7343</v>
      </c>
      <c r="G103" s="47">
        <v>6270</v>
      </c>
      <c r="H103" s="47">
        <v>9153</v>
      </c>
      <c r="I103" s="47">
        <v>8908</v>
      </c>
      <c r="J103" s="47">
        <v>11130</v>
      </c>
      <c r="K103" s="47">
        <v>12306</v>
      </c>
      <c r="L103" s="47">
        <v>13938</v>
      </c>
      <c r="M103" s="47">
        <v>12498</v>
      </c>
      <c r="N103" s="47">
        <v>14054</v>
      </c>
      <c r="O103" s="47">
        <v>17564</v>
      </c>
      <c r="P103" s="47">
        <v>18988</v>
      </c>
      <c r="Q103" s="47">
        <v>21069</v>
      </c>
      <c r="R103" s="47">
        <v>22728</v>
      </c>
      <c r="S103" s="47">
        <v>23596</v>
      </c>
      <c r="T103" s="47">
        <v>24888</v>
      </c>
      <c r="U103" s="47">
        <v>24067</v>
      </c>
      <c r="V103" s="47">
        <v>22964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:33" x14ac:dyDescent="0.3">
      <c r="A104" s="42" t="s">
        <v>40</v>
      </c>
      <c r="B104" s="47">
        <v>20138</v>
      </c>
      <c r="C104" s="47">
        <v>29617</v>
      </c>
      <c r="D104" s="47">
        <v>33049</v>
      </c>
      <c r="E104" s="47">
        <v>35369</v>
      </c>
      <c r="F104" s="47">
        <v>32737</v>
      </c>
      <c r="G104" s="47">
        <v>29631</v>
      </c>
      <c r="H104" s="47">
        <v>44241</v>
      </c>
      <c r="I104" s="47">
        <v>48500</v>
      </c>
      <c r="J104" s="47">
        <v>47745</v>
      </c>
      <c r="K104" s="47">
        <v>53532</v>
      </c>
      <c r="L104" s="47">
        <v>60890</v>
      </c>
      <c r="M104" s="47">
        <v>60965</v>
      </c>
      <c r="N104" s="47">
        <v>70446</v>
      </c>
      <c r="O104" s="47">
        <v>77934</v>
      </c>
      <c r="P104" s="47">
        <v>91169</v>
      </c>
      <c r="Q104" s="47">
        <v>96617</v>
      </c>
      <c r="R104" s="47">
        <v>104333</v>
      </c>
      <c r="S104" s="47">
        <v>112096</v>
      </c>
      <c r="T104" s="47">
        <v>121361</v>
      </c>
      <c r="U104" s="47">
        <v>125309</v>
      </c>
      <c r="V104" s="47">
        <v>125348</v>
      </c>
    </row>
    <row r="105" spans="1:33" x14ac:dyDescent="0.3">
      <c r="A105" s="42" t="s">
        <v>31</v>
      </c>
      <c r="B105" s="47">
        <v>22</v>
      </c>
      <c r="C105" s="47">
        <v>54</v>
      </c>
      <c r="D105" s="47">
        <v>0</v>
      </c>
      <c r="E105" s="47">
        <v>407</v>
      </c>
      <c r="F105" s="47">
        <v>370</v>
      </c>
      <c r="G105" s="47">
        <v>416</v>
      </c>
      <c r="H105" s="47">
        <v>351</v>
      </c>
      <c r="I105" s="47">
        <v>352</v>
      </c>
      <c r="J105" s="47">
        <v>1681</v>
      </c>
      <c r="K105" s="47">
        <v>2256</v>
      </c>
      <c r="L105" s="47">
        <v>2390</v>
      </c>
      <c r="M105" s="47">
        <v>2332</v>
      </c>
      <c r="N105" s="47">
        <v>3384</v>
      </c>
      <c r="O105" s="47">
        <v>3823</v>
      </c>
      <c r="P105" s="47">
        <v>4631</v>
      </c>
      <c r="Q105" s="47">
        <v>5228</v>
      </c>
      <c r="R105" s="47">
        <v>6356</v>
      </c>
      <c r="S105" s="47">
        <v>7107</v>
      </c>
      <c r="T105" s="47">
        <v>6714</v>
      </c>
      <c r="U105" s="47">
        <v>6519</v>
      </c>
      <c r="V105" s="47">
        <v>6303</v>
      </c>
    </row>
    <row r="106" spans="1:33" x14ac:dyDescent="0.3">
      <c r="A106" s="42" t="s">
        <v>32</v>
      </c>
      <c r="B106" s="47">
        <v>463</v>
      </c>
      <c r="C106" s="47">
        <v>1061</v>
      </c>
      <c r="D106" s="47">
        <v>1147</v>
      </c>
      <c r="E106" s="47">
        <v>1363</v>
      </c>
      <c r="F106" s="47">
        <v>1216</v>
      </c>
      <c r="G106" s="47">
        <v>1079</v>
      </c>
      <c r="H106" s="47">
        <v>3068</v>
      </c>
      <c r="I106" s="47">
        <v>3238</v>
      </c>
      <c r="J106" s="47">
        <v>3159</v>
      </c>
      <c r="K106" s="47">
        <v>4433</v>
      </c>
      <c r="L106" s="47">
        <v>6241</v>
      </c>
      <c r="M106" s="47">
        <v>4355</v>
      </c>
      <c r="N106" s="47">
        <v>5147</v>
      </c>
      <c r="O106" s="47">
        <v>6666</v>
      </c>
      <c r="P106" s="47">
        <v>7547</v>
      </c>
      <c r="Q106" s="47">
        <v>8307</v>
      </c>
      <c r="R106" s="47">
        <v>9210</v>
      </c>
      <c r="S106" s="47">
        <v>9943</v>
      </c>
      <c r="T106" s="47">
        <v>10087</v>
      </c>
      <c r="U106" s="47">
        <v>10470</v>
      </c>
      <c r="V106" s="47">
        <v>10073</v>
      </c>
    </row>
    <row r="107" spans="1:33" x14ac:dyDescent="0.3">
      <c r="A107" s="42" t="s">
        <v>70</v>
      </c>
      <c r="B107" s="47"/>
      <c r="C107" s="47"/>
      <c r="D107" s="47">
        <v>0</v>
      </c>
      <c r="E107" s="47"/>
      <c r="F107" s="47"/>
      <c r="G107" s="47"/>
      <c r="H107" s="47"/>
      <c r="I107" s="47"/>
      <c r="J107" s="47">
        <v>1879</v>
      </c>
      <c r="K107" s="47">
        <v>2047</v>
      </c>
      <c r="L107" s="47">
        <v>2519</v>
      </c>
      <c r="M107" s="47">
        <v>2195</v>
      </c>
      <c r="N107" s="47">
        <v>3085</v>
      </c>
      <c r="O107" s="47">
        <v>3369</v>
      </c>
      <c r="P107" s="47">
        <v>4214</v>
      </c>
      <c r="Q107" s="47">
        <v>4400</v>
      </c>
      <c r="R107" s="47">
        <v>4849</v>
      </c>
      <c r="S107" s="47">
        <v>5102</v>
      </c>
      <c r="T107" s="47">
        <v>5248</v>
      </c>
      <c r="U107" s="47">
        <v>5723</v>
      </c>
      <c r="V107" s="47">
        <v>4790</v>
      </c>
    </row>
    <row r="108" spans="1:33" x14ac:dyDescent="0.3">
      <c r="A108" s="42" t="s">
        <v>33</v>
      </c>
      <c r="B108" s="47">
        <v>4772</v>
      </c>
      <c r="C108" s="47">
        <v>4285</v>
      </c>
      <c r="D108" s="47">
        <v>6174</v>
      </c>
      <c r="E108" s="47">
        <v>5771</v>
      </c>
      <c r="F108" s="47">
        <v>7096</v>
      </c>
      <c r="G108" s="47">
        <v>6928</v>
      </c>
      <c r="H108" s="47">
        <v>8579</v>
      </c>
      <c r="I108" s="47">
        <v>10116</v>
      </c>
      <c r="J108" s="47">
        <v>10838</v>
      </c>
      <c r="K108" s="47">
        <v>13081</v>
      </c>
      <c r="L108" s="47">
        <v>12853</v>
      </c>
      <c r="M108" s="47">
        <v>12302</v>
      </c>
      <c r="N108" s="47">
        <v>14464</v>
      </c>
      <c r="O108" s="47">
        <v>16789</v>
      </c>
      <c r="P108" s="47">
        <v>20408</v>
      </c>
      <c r="Q108" s="47">
        <v>22168</v>
      </c>
      <c r="R108" s="47">
        <v>24407</v>
      </c>
      <c r="S108" s="47">
        <v>25110</v>
      </c>
      <c r="T108" s="47">
        <v>26093</v>
      </c>
      <c r="U108" s="47">
        <v>26823</v>
      </c>
      <c r="V108" s="47">
        <v>25606</v>
      </c>
    </row>
    <row r="109" spans="1:33" x14ac:dyDescent="0.3">
      <c r="A109" s="42" t="s">
        <v>34</v>
      </c>
      <c r="B109" s="47">
        <v>1108</v>
      </c>
      <c r="C109" s="47">
        <v>1198</v>
      </c>
      <c r="D109" s="47">
        <v>1437</v>
      </c>
      <c r="E109" s="47">
        <v>2253</v>
      </c>
      <c r="F109" s="47">
        <v>2639</v>
      </c>
      <c r="G109" s="47">
        <v>2300</v>
      </c>
      <c r="H109" s="47">
        <v>3004</v>
      </c>
      <c r="I109" s="47">
        <v>3110</v>
      </c>
      <c r="J109" s="47">
        <v>4745</v>
      </c>
      <c r="K109" s="47">
        <v>5806</v>
      </c>
      <c r="L109" s="47">
        <v>5892</v>
      </c>
      <c r="M109" s="47">
        <v>5914</v>
      </c>
      <c r="N109" s="47">
        <v>6355</v>
      </c>
      <c r="O109" s="47">
        <v>6812</v>
      </c>
      <c r="P109" s="47">
        <v>7750</v>
      </c>
      <c r="Q109" s="47">
        <v>9359</v>
      </c>
      <c r="R109" s="47">
        <v>10213</v>
      </c>
      <c r="S109" s="47">
        <v>11370</v>
      </c>
      <c r="T109" s="47">
        <v>10867</v>
      </c>
      <c r="U109" s="47">
        <v>11190</v>
      </c>
      <c r="V109" s="47">
        <v>11029</v>
      </c>
      <c r="X109" s="76"/>
    </row>
    <row r="110" spans="1:33" x14ac:dyDescent="0.3">
      <c r="A110" s="42" t="s">
        <v>38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1633</v>
      </c>
      <c r="K110" s="47">
        <v>1778</v>
      </c>
      <c r="L110" s="47">
        <v>2303</v>
      </c>
      <c r="M110" s="47">
        <v>1832</v>
      </c>
      <c r="N110" s="47">
        <v>2311</v>
      </c>
      <c r="O110" s="47">
        <v>2256</v>
      </c>
      <c r="P110" s="47">
        <v>2754</v>
      </c>
      <c r="Q110" s="47">
        <v>3063</v>
      </c>
      <c r="R110" s="47">
        <v>3308</v>
      </c>
      <c r="S110" s="47">
        <v>3487</v>
      </c>
      <c r="T110" s="47">
        <v>3828</v>
      </c>
      <c r="U110" s="47">
        <v>3765</v>
      </c>
      <c r="V110" s="47">
        <v>4083</v>
      </c>
    </row>
    <row r="111" spans="1:33" x14ac:dyDescent="0.3">
      <c r="A111" s="42" t="s">
        <v>35</v>
      </c>
      <c r="B111" s="47">
        <v>1703</v>
      </c>
      <c r="C111" s="47">
        <v>2113</v>
      </c>
      <c r="D111" s="47">
        <v>1471</v>
      </c>
      <c r="E111" s="47">
        <v>1872</v>
      </c>
      <c r="F111" s="47">
        <v>2040</v>
      </c>
      <c r="G111" s="47">
        <v>1125</v>
      </c>
      <c r="H111" s="47">
        <v>2130</v>
      </c>
      <c r="I111" s="47">
        <v>2393</v>
      </c>
      <c r="J111" s="47">
        <v>2185</v>
      </c>
      <c r="K111" s="47">
        <v>2773</v>
      </c>
      <c r="L111" s="47">
        <v>3463</v>
      </c>
      <c r="M111" s="47">
        <v>3326</v>
      </c>
      <c r="N111" s="47">
        <v>3838</v>
      </c>
      <c r="O111" s="47">
        <v>4839</v>
      </c>
      <c r="P111" s="47">
        <v>5096</v>
      </c>
      <c r="Q111" s="47">
        <v>5615</v>
      </c>
      <c r="R111" s="47">
        <v>6475</v>
      </c>
      <c r="S111" s="47">
        <v>7804</v>
      </c>
      <c r="T111" s="47">
        <v>8593</v>
      </c>
      <c r="U111" s="47">
        <v>8857</v>
      </c>
      <c r="V111" s="47">
        <v>7818</v>
      </c>
    </row>
    <row r="112" spans="1:33" x14ac:dyDescent="0.3">
      <c r="A112" s="42" t="s">
        <v>36</v>
      </c>
      <c r="B112" s="47">
        <v>0</v>
      </c>
      <c r="C112" s="47">
        <v>0</v>
      </c>
      <c r="D112" s="47">
        <v>0</v>
      </c>
      <c r="E112" s="47">
        <v>5</v>
      </c>
      <c r="F112" s="47">
        <v>104</v>
      </c>
      <c r="G112" s="47">
        <v>43</v>
      </c>
      <c r="H112" s="47">
        <v>81</v>
      </c>
      <c r="I112" s="47">
        <v>102</v>
      </c>
      <c r="J112" s="47">
        <v>157</v>
      </c>
      <c r="K112" s="47">
        <v>133</v>
      </c>
      <c r="L112" s="47">
        <v>199</v>
      </c>
      <c r="M112" s="47">
        <v>265</v>
      </c>
      <c r="N112" s="47">
        <v>223</v>
      </c>
      <c r="O112" s="47">
        <v>173</v>
      </c>
      <c r="P112" s="47">
        <v>211</v>
      </c>
      <c r="Q112" s="47">
        <v>408</v>
      </c>
      <c r="R112" s="47">
        <v>402</v>
      </c>
      <c r="S112" s="47">
        <v>446</v>
      </c>
      <c r="T112" s="47">
        <v>553</v>
      </c>
      <c r="U112" s="47">
        <v>580</v>
      </c>
      <c r="V112" s="47">
        <v>496</v>
      </c>
    </row>
    <row r="113" spans="1:39" x14ac:dyDescent="0.3">
      <c r="A113" s="42" t="s">
        <v>37</v>
      </c>
      <c r="B113" s="47">
        <v>244</v>
      </c>
      <c r="C113" s="47">
        <v>410</v>
      </c>
      <c r="D113" s="47">
        <v>354</v>
      </c>
      <c r="E113" s="47">
        <v>436</v>
      </c>
      <c r="F113" s="47">
        <v>483</v>
      </c>
      <c r="G113" s="47">
        <v>475</v>
      </c>
      <c r="H113" s="47">
        <v>1133</v>
      </c>
      <c r="I113" s="47">
        <v>828</v>
      </c>
      <c r="J113" s="47">
        <v>733</v>
      </c>
      <c r="K113" s="47">
        <v>773</v>
      </c>
      <c r="L113" s="47">
        <v>1029</v>
      </c>
      <c r="M113" s="47">
        <v>752</v>
      </c>
      <c r="N113" s="47">
        <v>1085</v>
      </c>
      <c r="O113" s="47">
        <v>1002</v>
      </c>
      <c r="P113" s="47">
        <v>1214</v>
      </c>
      <c r="Q113" s="47">
        <v>1238</v>
      </c>
      <c r="R113" s="47">
        <v>1409</v>
      </c>
      <c r="S113" s="47">
        <v>1201</v>
      </c>
      <c r="T113" s="47">
        <v>1505</v>
      </c>
      <c r="U113" s="47">
        <v>1573</v>
      </c>
      <c r="V113" s="47">
        <v>1112</v>
      </c>
    </row>
    <row r="114" spans="1:39" x14ac:dyDescent="0.3">
      <c r="A114" s="42" t="s">
        <v>118</v>
      </c>
      <c r="B114" s="47">
        <v>1541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39" s="54" customFormat="1" x14ac:dyDescent="0.3">
      <c r="A115" s="41" t="s">
        <v>15</v>
      </c>
      <c r="B115" s="51">
        <v>37614</v>
      </c>
      <c r="C115" s="51">
        <v>46706</v>
      </c>
      <c r="D115" s="51">
        <v>53052</v>
      </c>
      <c r="E115" s="51">
        <v>58560</v>
      </c>
      <c r="F115" s="51">
        <v>58900</v>
      </c>
      <c r="G115" s="51">
        <v>52573</v>
      </c>
      <c r="H115" s="51">
        <v>77352</v>
      </c>
      <c r="I115" s="51">
        <v>84410</v>
      </c>
      <c r="J115" s="51">
        <v>95722</v>
      </c>
      <c r="K115" s="51">
        <v>110574</v>
      </c>
      <c r="L115" s="51">
        <v>123970</v>
      </c>
      <c r="M115" s="51">
        <v>118424</v>
      </c>
      <c r="N115" s="51">
        <v>136840</v>
      </c>
      <c r="O115" s="51">
        <v>155595</v>
      </c>
      <c r="P115" s="51">
        <v>181552</v>
      </c>
      <c r="Q115" s="51">
        <v>196387</v>
      </c>
      <c r="R115" s="51">
        <v>215029</v>
      </c>
      <c r="S115" s="51">
        <v>228861</v>
      </c>
      <c r="T115" s="51">
        <v>242039</v>
      </c>
      <c r="U115" s="51">
        <v>249047</v>
      </c>
      <c r="V115" s="51">
        <v>242926</v>
      </c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/>
      <c r="AM115" s="53"/>
    </row>
    <row r="116" spans="1:39" x14ac:dyDescent="0.3">
      <c r="T116" s="35"/>
    </row>
    <row r="117" spans="1:39" hidden="1" x14ac:dyDescent="0.3"/>
    <row r="118" spans="1:39" ht="15.6" hidden="1" x14ac:dyDescent="0.3">
      <c r="A118" s="39" t="s">
        <v>83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X118" s="76"/>
    </row>
    <row r="119" spans="1:39" hidden="1" x14ac:dyDescent="0.3">
      <c r="A119" s="1" t="s">
        <v>25</v>
      </c>
      <c r="B119" s="33">
        <v>1999</v>
      </c>
      <c r="C119" s="33">
        <v>2000</v>
      </c>
      <c r="D119" s="33">
        <v>2001</v>
      </c>
      <c r="E119" s="33">
        <v>2002</v>
      </c>
      <c r="F119" s="33">
        <v>2003</v>
      </c>
      <c r="G119" s="33">
        <v>2004</v>
      </c>
      <c r="H119" s="33">
        <v>2005</v>
      </c>
      <c r="I119" s="33">
        <v>2006</v>
      </c>
      <c r="J119" s="33">
        <v>2007</v>
      </c>
      <c r="K119" s="33">
        <v>2008</v>
      </c>
      <c r="L119" s="33">
        <v>2009</v>
      </c>
      <c r="M119" s="33">
        <v>2010</v>
      </c>
      <c r="N119" s="33">
        <v>2011</v>
      </c>
      <c r="O119" s="33">
        <v>2012</v>
      </c>
      <c r="P119" s="33">
        <v>2013</v>
      </c>
      <c r="Q119" s="33">
        <v>2014</v>
      </c>
      <c r="R119" s="33">
        <v>2015</v>
      </c>
      <c r="S119" s="33">
        <v>2016</v>
      </c>
      <c r="T119" s="60">
        <v>2017</v>
      </c>
      <c r="U119" s="74">
        <v>2018</v>
      </c>
      <c r="V119" s="78">
        <v>2019</v>
      </c>
    </row>
    <row r="120" spans="1:39" hidden="1" x14ac:dyDescent="0.3">
      <c r="A120" s="42" t="s">
        <v>39</v>
      </c>
      <c r="B120" s="29">
        <f>+B98/$B$115</f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1.7916466434048598E-2</v>
      </c>
      <c r="K120" s="29">
        <v>1.6215385171921066E-2</v>
      </c>
      <c r="L120" s="29">
        <v>1.5745744938291523E-2</v>
      </c>
      <c r="M120" s="29">
        <v>1.5849827737620753E-2</v>
      </c>
      <c r="N120" s="29">
        <v>1.5222157263957908E-2</v>
      </c>
      <c r="O120" s="29">
        <v>1.3380892702207655E-2</v>
      </c>
      <c r="P120" s="29">
        <v>1.3037587027408126E-2</v>
      </c>
      <c r="Q120" s="29">
        <v>1.4135355191535082E-2</v>
      </c>
      <c r="R120" s="29">
        <v>1.198443000711532E-2</v>
      </c>
      <c r="S120" s="29">
        <v>1.1002311446685979E-2</v>
      </c>
      <c r="T120" s="29">
        <v>1.1398989419060564E-2</v>
      </c>
      <c r="U120" s="29">
        <v>1.2479572128955578E-2</v>
      </c>
      <c r="V120" s="29">
        <v>1.1312086808328462E-2</v>
      </c>
    </row>
    <row r="121" spans="1:39" hidden="1" x14ac:dyDescent="0.3">
      <c r="A121" s="42" t="s">
        <v>26</v>
      </c>
      <c r="B121" s="29">
        <f t="shared" ref="B121:B128" si="0">+B99/$B$115</f>
        <v>2.1055989791035252E-2</v>
      </c>
      <c r="C121" s="29">
        <v>1.791300621384187E-2</v>
      </c>
      <c r="D121" s="29">
        <v>1.5058344137803296E-2</v>
      </c>
      <c r="E121" s="29">
        <v>1.0382513661202186E-2</v>
      </c>
      <c r="F121" s="29">
        <v>1.2495755517826826E-2</v>
      </c>
      <c r="G121" s="29">
        <v>1.8659768322142545E-2</v>
      </c>
      <c r="H121" s="29">
        <v>2.0723446064742992E-2</v>
      </c>
      <c r="I121" s="29">
        <v>2.5269517829641038E-2</v>
      </c>
      <c r="J121" s="29">
        <v>1.1637867992728944E-2</v>
      </c>
      <c r="K121" s="29">
        <v>1.3330439343787871E-2</v>
      </c>
      <c r="L121" s="29">
        <v>1.137371944825361E-2</v>
      </c>
      <c r="M121" s="29">
        <v>1.1078835371208538E-2</v>
      </c>
      <c r="N121" s="29">
        <v>1.1195556854720842E-2</v>
      </c>
      <c r="O121" s="29">
        <v>1.0238118191458595E-2</v>
      </c>
      <c r="P121" s="29">
        <v>1.0520401868335243E-2</v>
      </c>
      <c r="Q121" s="29">
        <v>1.1238014736209627E-2</v>
      </c>
      <c r="R121" s="29">
        <v>1.1844913941840403E-2</v>
      </c>
      <c r="S121" s="29">
        <v>1.1094070199815608E-2</v>
      </c>
      <c r="T121" s="29">
        <v>1.1890645722383584E-2</v>
      </c>
      <c r="U121" s="29">
        <v>1.3587796680947773E-2</v>
      </c>
      <c r="V121" s="29">
        <v>1.21065674320575E-2</v>
      </c>
    </row>
    <row r="122" spans="1:39" hidden="1" x14ac:dyDescent="0.3">
      <c r="A122" s="42" t="s">
        <v>27</v>
      </c>
      <c r="B122" s="29">
        <f t="shared" si="0"/>
        <v>2.3794331897697665E-2</v>
      </c>
      <c r="C122" s="29">
        <v>1.9884293979001499E-2</v>
      </c>
      <c r="D122" s="29">
        <v>2.8264493424708281E-2</v>
      </c>
      <c r="E122" s="29">
        <v>3.5160519125683062E-2</v>
      </c>
      <c r="F122" s="29">
        <v>3.295415959252971E-2</v>
      </c>
      <c r="G122" s="29">
        <v>2.2521065946398341E-2</v>
      </c>
      <c r="H122" s="29">
        <v>2.4032992036405007E-2</v>
      </c>
      <c r="I122" s="29">
        <v>2.5601232081506931E-2</v>
      </c>
      <c r="J122" s="29">
        <v>3.5634441403230188E-2</v>
      </c>
      <c r="K122" s="29">
        <v>3.2041890498670574E-2</v>
      </c>
      <c r="L122" s="29">
        <v>3.3951762523191098E-2</v>
      </c>
      <c r="M122" s="29">
        <v>3.4207593055461734E-2</v>
      </c>
      <c r="N122" s="29">
        <v>3.1920491084478225E-2</v>
      </c>
      <c r="O122" s="29">
        <v>3.3304412095504353E-2</v>
      </c>
      <c r="P122" s="29">
        <v>3.3626729532034896E-2</v>
      </c>
      <c r="Q122" s="29">
        <v>3.3581652553376751E-2</v>
      </c>
      <c r="R122" s="29">
        <v>3.839947169916616E-2</v>
      </c>
      <c r="S122" s="29">
        <v>3.3094323628752823E-2</v>
      </c>
      <c r="T122" s="29">
        <v>2.9478720371510378E-2</v>
      </c>
      <c r="U122" s="29">
        <v>3.0279425168743251E-2</v>
      </c>
      <c r="V122" s="29">
        <v>2.9021183405646165E-2</v>
      </c>
    </row>
    <row r="123" spans="1:39" hidden="1" x14ac:dyDescent="0.3">
      <c r="A123" s="42" t="s">
        <v>28</v>
      </c>
      <c r="B123" s="29">
        <f t="shared" si="0"/>
        <v>2.1534535013558783E-3</v>
      </c>
      <c r="C123" s="29">
        <v>7.8851510606385254E-3</v>
      </c>
      <c r="D123" s="29">
        <v>1.3650676051120579E-2</v>
      </c>
      <c r="E123" s="29">
        <v>1.2346311475409835E-2</v>
      </c>
      <c r="F123" s="29">
        <v>1.1052631578947368E-2</v>
      </c>
      <c r="G123" s="29">
        <v>7.9318281247027934E-3</v>
      </c>
      <c r="H123" s="29">
        <v>8.1962974454442023E-3</v>
      </c>
      <c r="I123" s="29">
        <v>8.0677644828811759E-3</v>
      </c>
      <c r="J123" s="29">
        <v>6.9263074319383215E-3</v>
      </c>
      <c r="K123" s="29">
        <v>6.6833071065530774E-3</v>
      </c>
      <c r="L123" s="29">
        <v>7.6631443091070423E-3</v>
      </c>
      <c r="M123" s="29">
        <v>9.0691076133216243E-3</v>
      </c>
      <c r="N123" s="29">
        <v>6.072785735165156E-3</v>
      </c>
      <c r="O123" s="29">
        <v>6.8254121276390628E-3</v>
      </c>
      <c r="P123" s="29">
        <v>6.4829910989688908E-3</v>
      </c>
      <c r="Q123" s="29">
        <v>6.9760218344391434E-3</v>
      </c>
      <c r="R123" s="29">
        <v>7.3803998530430782E-3</v>
      </c>
      <c r="S123" s="29">
        <v>8.4068495724479043E-3</v>
      </c>
      <c r="T123" s="29">
        <v>8.3788149843620242E-3</v>
      </c>
      <c r="U123" s="29">
        <v>7.5447606275120763E-3</v>
      </c>
      <c r="V123" s="29">
        <v>8.7269374212723214E-3</v>
      </c>
    </row>
    <row r="124" spans="1:39" hidden="1" x14ac:dyDescent="0.3">
      <c r="A124" s="42" t="s">
        <v>29</v>
      </c>
      <c r="B124" s="29">
        <f t="shared" si="0"/>
        <v>1.629712341149572E-2</v>
      </c>
      <c r="C124" s="29">
        <v>1.3970430683522606E-2</v>
      </c>
      <c r="D124" s="29">
        <v>1.5799222078162624E-2</v>
      </c>
      <c r="E124" s="29">
        <v>1.9894125683060111E-2</v>
      </c>
      <c r="F124" s="29">
        <v>2.6213921901528013E-2</v>
      </c>
      <c r="G124" s="29">
        <v>3.2792498050330014E-2</v>
      </c>
      <c r="H124" s="29">
        <v>1.9598717550935982E-2</v>
      </c>
      <c r="I124" s="29">
        <v>2.2367018125814476E-2</v>
      </c>
      <c r="J124" s="29">
        <v>3.0651260943147865E-2</v>
      </c>
      <c r="K124" s="29">
        <v>3.7142547072548701E-2</v>
      </c>
      <c r="L124" s="29">
        <v>3.0104057433249981E-2</v>
      </c>
      <c r="M124" s="29">
        <v>2.8490846450043909E-2</v>
      </c>
      <c r="N124" s="29">
        <v>2.6556562408652441E-2</v>
      </c>
      <c r="O124" s="29">
        <v>2.859346380025065E-2</v>
      </c>
      <c r="P124" s="29">
        <v>3.3108971534326251E-2</v>
      </c>
      <c r="Q124" s="29">
        <v>3.0383884880363771E-2</v>
      </c>
      <c r="R124" s="29">
        <v>2.962856172888308E-2</v>
      </c>
      <c r="S124" s="29">
        <v>3.0778507478338379E-2</v>
      </c>
      <c r="T124" s="29">
        <v>3.099500493722086E-2</v>
      </c>
      <c r="U124" s="29">
        <v>3.3162415126462071E-2</v>
      </c>
      <c r="V124" s="29">
        <v>3.4763672888039977E-2</v>
      </c>
    </row>
    <row r="125" spans="1:39" hidden="1" x14ac:dyDescent="0.3">
      <c r="A125" s="42" t="s">
        <v>30</v>
      </c>
      <c r="B125" s="29">
        <f t="shared" si="0"/>
        <v>0.13936300313712979</v>
      </c>
      <c r="C125" s="29">
        <v>0.1110777801585601</v>
      </c>
      <c r="D125" s="29">
        <v>0.10170401926282645</v>
      </c>
      <c r="E125" s="29">
        <v>0.11149248633879781</v>
      </c>
      <c r="F125" s="29">
        <v>0.12466893039049236</v>
      </c>
      <c r="G125" s="29">
        <v>0.11926273942898447</v>
      </c>
      <c r="H125" s="29">
        <v>0.11832919640086875</v>
      </c>
      <c r="I125" s="29">
        <v>0.10553251984362043</v>
      </c>
      <c r="J125" s="29">
        <v>0.11627421073525418</v>
      </c>
      <c r="K125" s="29">
        <v>0.11129198545770254</v>
      </c>
      <c r="L125" s="29">
        <v>0.11243042671614101</v>
      </c>
      <c r="M125" s="29">
        <v>0.10553603999189354</v>
      </c>
      <c r="N125" s="29">
        <v>0.10270388775211926</v>
      </c>
      <c r="O125" s="29">
        <v>0.11288280471737523</v>
      </c>
      <c r="P125" s="29">
        <v>0.10458711553714638</v>
      </c>
      <c r="Q125" s="29">
        <v>0.10728306863488928</v>
      </c>
      <c r="R125" s="29">
        <v>0.10569737105227667</v>
      </c>
      <c r="S125" s="29">
        <v>0.10310188280222493</v>
      </c>
      <c r="T125" s="29">
        <v>0.10282640400927123</v>
      </c>
      <c r="U125" s="29">
        <v>9.6636377872449775E-2</v>
      </c>
      <c r="V125" s="29">
        <v>9.4530844784008305E-2</v>
      </c>
    </row>
    <row r="126" spans="1:39" hidden="1" x14ac:dyDescent="0.3">
      <c r="A126" s="42" t="s">
        <v>40</v>
      </c>
      <c r="B126" s="29">
        <f t="shared" si="0"/>
        <v>0.53538576062104537</v>
      </c>
      <c r="C126" s="29">
        <v>0.6346046710949218</v>
      </c>
      <c r="D126" s="29">
        <v>0.62950546397481011</v>
      </c>
      <c r="E126" s="29">
        <v>0.60397882513661205</v>
      </c>
      <c r="F126" s="29">
        <v>0.55580645161290321</v>
      </c>
      <c r="G126" s="29">
        <v>0.56361630494740644</v>
      </c>
      <c r="H126" s="29">
        <v>0.57194384114179331</v>
      </c>
      <c r="I126" s="29">
        <v>0.57457647198199269</v>
      </c>
      <c r="J126" s="29">
        <v>0.49878815737239091</v>
      </c>
      <c r="K126" s="29">
        <v>0.48412827608660264</v>
      </c>
      <c r="L126" s="29">
        <v>0.49116721787529238</v>
      </c>
      <c r="M126" s="29">
        <v>0.51480274268729309</v>
      </c>
      <c r="N126" s="29">
        <v>0.51480561239403688</v>
      </c>
      <c r="O126" s="29">
        <v>0.50087727754747902</v>
      </c>
      <c r="P126" s="29">
        <v>0.50216466907552659</v>
      </c>
      <c r="Q126" s="29">
        <v>0.49197248290365453</v>
      </c>
      <c r="R126" s="29">
        <v>0.48520432127759511</v>
      </c>
      <c r="S126" s="29">
        <v>0.48979948527708961</v>
      </c>
      <c r="T126" s="29">
        <v>0.50141092964356981</v>
      </c>
      <c r="U126" s="29">
        <v>0.50315402313619517</v>
      </c>
      <c r="V126" s="29">
        <v>0.51599252447247312</v>
      </c>
    </row>
    <row r="127" spans="1:39" hidden="1" x14ac:dyDescent="0.3">
      <c r="A127" s="42" t="s">
        <v>31</v>
      </c>
      <c r="B127" s="29">
        <f t="shared" si="0"/>
        <v>5.8488860530653481E-4</v>
      </c>
      <c r="C127" s="29">
        <v>1.1570602099850011E-3</v>
      </c>
      <c r="D127" s="29">
        <v>0</v>
      </c>
      <c r="E127" s="29">
        <v>6.9501366120218577E-3</v>
      </c>
      <c r="F127" s="29">
        <v>6.2818336162988112E-3</v>
      </c>
      <c r="G127" s="29">
        <v>7.9128069541399577E-3</v>
      </c>
      <c r="H127" s="29">
        <v>4.5376977970834629E-3</v>
      </c>
      <c r="I127" s="29">
        <v>4.1701220234569361E-3</v>
      </c>
      <c r="J127" s="29">
        <v>1.7561271181128685E-2</v>
      </c>
      <c r="K127" s="29">
        <v>2.0402626295512507E-2</v>
      </c>
      <c r="L127" s="29">
        <v>1.9278857788174557E-2</v>
      </c>
      <c r="M127" s="29">
        <v>1.9691954333581032E-2</v>
      </c>
      <c r="N127" s="29">
        <v>2.4729611224788072E-2</v>
      </c>
      <c r="O127" s="29">
        <v>2.4570198271152671E-2</v>
      </c>
      <c r="P127" s="29">
        <v>2.5507843482858904E-2</v>
      </c>
      <c r="Q127" s="29">
        <v>2.6620906679159007E-2</v>
      </c>
      <c r="R127" s="29">
        <v>2.9558803696245622E-2</v>
      </c>
      <c r="S127" s="29">
        <v>3.1053783737727266E-2</v>
      </c>
      <c r="T127" s="29">
        <v>2.773933126479617E-2</v>
      </c>
      <c r="U127" s="29">
        <v>2.6175782081293893E-2</v>
      </c>
      <c r="V127" s="29">
        <v>2.5946172908622379E-2</v>
      </c>
    </row>
    <row r="128" spans="1:39" hidden="1" x14ac:dyDescent="0.3">
      <c r="A128" s="42" t="s">
        <v>32</v>
      </c>
      <c r="B128" s="29">
        <f t="shared" si="0"/>
        <v>1.2309246557132983E-2</v>
      </c>
      <c r="C128" s="29">
        <v>2.2734090422112708E-2</v>
      </c>
      <c r="D128" s="29">
        <v>2.1244674939803667E-2</v>
      </c>
      <c r="E128" s="29">
        <v>2.3275273224043717E-2</v>
      </c>
      <c r="F128" s="29">
        <v>2.0645161290322581E-2</v>
      </c>
      <c r="G128" s="29">
        <v>2.0523843037300517E-2</v>
      </c>
      <c r="H128" s="29">
        <v>3.9662840004136932E-2</v>
      </c>
      <c r="I128" s="29">
        <v>3.8360383840777161E-2</v>
      </c>
      <c r="J128" s="29">
        <v>3.3001817763941413E-2</v>
      </c>
      <c r="K128" s="29">
        <v>4.0090798921988892E-2</v>
      </c>
      <c r="L128" s="29">
        <v>5.0342824876986367E-2</v>
      </c>
      <c r="M128" s="29">
        <v>3.6774640275619809E-2</v>
      </c>
      <c r="N128" s="29">
        <v>3.7613270973399587E-2</v>
      </c>
      <c r="O128" s="29">
        <v>4.2841993637327679E-2</v>
      </c>
      <c r="P128" s="29">
        <v>4.1569357539437739E-2</v>
      </c>
      <c r="Q128" s="29">
        <v>4.2299133853055448E-2</v>
      </c>
      <c r="R128" s="29">
        <v>4.2831432039399334E-2</v>
      </c>
      <c r="S128" s="29">
        <v>4.3445584874661915E-2</v>
      </c>
      <c r="T128" s="29">
        <v>4.1675101946380542E-2</v>
      </c>
      <c r="U128" s="29">
        <v>4.204025746144302E-2</v>
      </c>
      <c r="V128" s="29">
        <v>4.1465302190790608E-2</v>
      </c>
    </row>
    <row r="129" spans="1:33" hidden="1" x14ac:dyDescent="0.3">
      <c r="A129" s="42" t="s">
        <v>70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29">
        <v>1.9629761183427009E-2</v>
      </c>
      <c r="K129" s="29">
        <v>1.8512489373632139E-2</v>
      </c>
      <c r="L129" s="29">
        <v>2.0319432120674358E-2</v>
      </c>
      <c r="M129" s="29">
        <v>1.853509423765453E-2</v>
      </c>
      <c r="N129" s="29">
        <v>2.2544577608886292E-2</v>
      </c>
      <c r="O129" s="29">
        <v>2.1652366721295672E-2</v>
      </c>
      <c r="P129" s="29">
        <v>2.3210980876002468E-2</v>
      </c>
      <c r="Q129" s="29">
        <v>2.2404741658052722E-2</v>
      </c>
      <c r="R129" s="29">
        <v>2.2550446683935656E-2</v>
      </c>
      <c r="S129" s="29">
        <v>2.2293007546065079E-2</v>
      </c>
      <c r="T129" s="29">
        <v>2.1682456133102518E-2</v>
      </c>
      <c r="U129" s="29">
        <v>2.2979598228446838E-2</v>
      </c>
      <c r="V129" s="29">
        <v>1.9717938796176615E-2</v>
      </c>
    </row>
    <row r="130" spans="1:33" hidden="1" x14ac:dyDescent="0.3">
      <c r="A130" s="42" t="s">
        <v>33</v>
      </c>
      <c r="B130" s="29">
        <f t="shared" ref="B130:B136" si="1">+B108/$B$115</f>
        <v>0.12686765566012656</v>
      </c>
      <c r="C130" s="29">
        <v>9.1043496893079071E-2</v>
      </c>
      <c r="D130" s="29">
        <v>0.11435451009446193</v>
      </c>
      <c r="E130" s="29">
        <v>9.8548497267759563E-2</v>
      </c>
      <c r="F130" s="29">
        <v>0.12047538200339558</v>
      </c>
      <c r="G130" s="29">
        <v>0.13177866965933083</v>
      </c>
      <c r="H130" s="29">
        <v>0.11090857379253284</v>
      </c>
      <c r="I130" s="29">
        <v>0.11984362042412036</v>
      </c>
      <c r="J130" s="29">
        <v>0.11322371032782433</v>
      </c>
      <c r="K130" s="29">
        <v>0.11830086638812018</v>
      </c>
      <c r="L130" s="29">
        <v>0.10367830926837138</v>
      </c>
      <c r="M130" s="29">
        <v>0.10388097007363373</v>
      </c>
      <c r="N130" s="29">
        <v>0.10570008769365682</v>
      </c>
      <c r="O130" s="29">
        <v>0.10790192486905106</v>
      </c>
      <c r="P130" s="29">
        <v>0.11240856614083018</v>
      </c>
      <c r="Q130" s="29">
        <v>0.11287916206266199</v>
      </c>
      <c r="R130" s="29">
        <v>0.11350562017216283</v>
      </c>
      <c r="S130" s="29">
        <v>0.1097172519564277</v>
      </c>
      <c r="T130" s="29">
        <v>0.10780494052611356</v>
      </c>
      <c r="U130" s="29">
        <v>0.10770256216698053</v>
      </c>
      <c r="V130" s="29">
        <v>0.10540658472127315</v>
      </c>
    </row>
    <row r="131" spans="1:33" hidden="1" x14ac:dyDescent="0.3">
      <c r="A131" s="42" t="s">
        <v>34</v>
      </c>
      <c r="B131" s="29">
        <f t="shared" si="1"/>
        <v>2.9457117030892752E-2</v>
      </c>
      <c r="C131" s="29">
        <v>2.5669595028926507E-2</v>
      </c>
      <c r="D131" s="29">
        <v>2.6616040007408779E-2</v>
      </c>
      <c r="E131" s="29">
        <v>3.8473360655737705E-2</v>
      </c>
      <c r="F131" s="29">
        <v>4.4804753820033953E-2</v>
      </c>
      <c r="G131" s="29">
        <v>4.3748692294523807E-2</v>
      </c>
      <c r="H131" s="29">
        <v>3.8835453511221432E-2</v>
      </c>
      <c r="I131" s="29">
        <v>3.6843975832247362E-2</v>
      </c>
      <c r="J131" s="29">
        <v>4.9570631620735044E-2</v>
      </c>
      <c r="K131" s="29">
        <v>5.2507822815490081E-2</v>
      </c>
      <c r="L131" s="29">
        <v>4.7527627651851256E-2</v>
      </c>
      <c r="M131" s="29">
        <v>4.9939201513206785E-2</v>
      </c>
      <c r="N131" s="29">
        <v>4.6441099093832212E-2</v>
      </c>
      <c r="O131" s="29">
        <v>4.3780327131334555E-2</v>
      </c>
      <c r="P131" s="29">
        <v>4.2687494491936193E-2</v>
      </c>
      <c r="Q131" s="29">
        <v>4.7655903904026235E-2</v>
      </c>
      <c r="R131" s="29">
        <v>4.7495919155090709E-2</v>
      </c>
      <c r="S131" s="29">
        <v>4.9680810623041936E-2</v>
      </c>
      <c r="T131" s="29">
        <v>4.489772309421209E-2</v>
      </c>
      <c r="U131" s="29">
        <v>4.4931278031857438E-2</v>
      </c>
      <c r="V131" s="29">
        <v>4.5400656990194542E-2</v>
      </c>
    </row>
    <row r="132" spans="1:33" hidden="1" x14ac:dyDescent="0.3">
      <c r="A132" s="42" t="s">
        <v>38</v>
      </c>
      <c r="B132" s="29">
        <f t="shared" si="1"/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1.7059819059359396E-2</v>
      </c>
      <c r="K132" s="29">
        <v>1.6079729411977498E-2</v>
      </c>
      <c r="L132" s="29">
        <v>1.857707509881423E-2</v>
      </c>
      <c r="M132" s="29">
        <v>1.5469837195163143E-2</v>
      </c>
      <c r="N132" s="29">
        <v>1.6888336743642211E-2</v>
      </c>
      <c r="O132" s="29">
        <v>1.4499180564928179E-2</v>
      </c>
      <c r="P132" s="29">
        <v>1.516920772010223E-2</v>
      </c>
      <c r="Q132" s="29">
        <v>1.5596755386048974E-2</v>
      </c>
      <c r="R132" s="29">
        <v>1.5383971464314116E-2</v>
      </c>
      <c r="S132" s="29">
        <v>1.5236322483953142E-2</v>
      </c>
      <c r="T132" s="29">
        <v>1.5815633017819443E-2</v>
      </c>
      <c r="U132" s="29">
        <v>1.5117628399458736E-2</v>
      </c>
      <c r="V132" s="29">
        <v>1.6807587495780606E-2</v>
      </c>
    </row>
    <row r="133" spans="1:33" hidden="1" x14ac:dyDescent="0.3">
      <c r="A133" s="42" t="s">
        <v>35</v>
      </c>
      <c r="B133" s="29">
        <f t="shared" si="1"/>
        <v>4.5275695219864943E-2</v>
      </c>
      <c r="C133" s="29">
        <v>4.527533747589458E-2</v>
      </c>
      <c r="D133" s="29">
        <v>2.7245786256714206E-2</v>
      </c>
      <c r="E133" s="29">
        <v>3.1967213114754096E-2</v>
      </c>
      <c r="F133" s="29">
        <v>3.463497453310696E-2</v>
      </c>
      <c r="G133" s="29">
        <v>2.139881688319099E-2</v>
      </c>
      <c r="H133" s="29">
        <v>2.7536456717344088E-2</v>
      </c>
      <c r="I133" s="29">
        <v>2.8349721596967185E-2</v>
      </c>
      <c r="J133" s="29">
        <v>2.2826518459706232E-2</v>
      </c>
      <c r="K133" s="29">
        <v>2.5078228154900791E-2</v>
      </c>
      <c r="L133" s="29">
        <v>2.7934177623618616E-2</v>
      </c>
      <c r="M133" s="29">
        <v>2.8085523204755793E-2</v>
      </c>
      <c r="N133" s="29">
        <v>2.8047354574685764E-2</v>
      </c>
      <c r="O133" s="29">
        <v>3.1099971078762171E-2</v>
      </c>
      <c r="P133" s="29">
        <v>2.8069093152375078E-2</v>
      </c>
      <c r="Q133" s="29">
        <v>2.8591505547719553E-2</v>
      </c>
      <c r="R133" s="29">
        <v>3.0112217421836125E-2</v>
      </c>
      <c r="S133" s="29">
        <v>3.4099300448743999E-2</v>
      </c>
      <c r="T133" s="29">
        <v>3.5502542978610885E-2</v>
      </c>
      <c r="U133" s="29">
        <v>3.5563568322445158E-2</v>
      </c>
      <c r="V133" s="29">
        <v>3.2182639980899534E-2</v>
      </c>
    </row>
    <row r="134" spans="1:33" hidden="1" x14ac:dyDescent="0.3">
      <c r="A134" s="42" t="s">
        <v>36</v>
      </c>
      <c r="B134" s="29">
        <f t="shared" si="1"/>
        <v>0</v>
      </c>
      <c r="C134" s="29">
        <v>0</v>
      </c>
      <c r="D134" s="29">
        <v>0</v>
      </c>
      <c r="E134" s="29">
        <v>8.5382513661202186E-5</v>
      </c>
      <c r="F134" s="29">
        <v>1.7657045840407471E-3</v>
      </c>
      <c r="G134" s="29">
        <v>8.1791033420196681E-4</v>
      </c>
      <c r="H134" s="29">
        <v>1.0471610300961836E-3</v>
      </c>
      <c r="I134" s="29">
        <v>1.2083876317971803E-3</v>
      </c>
      <c r="J134" s="29">
        <v>1.6401663149537202E-3</v>
      </c>
      <c r="K134" s="29">
        <v>1.2028144048329625E-3</v>
      </c>
      <c r="L134" s="29">
        <v>1.6052270710655804E-3</v>
      </c>
      <c r="M134" s="29">
        <v>2.2377220833614806E-3</v>
      </c>
      <c r="N134" s="29">
        <v>1.6296404560070155E-3</v>
      </c>
      <c r="O134" s="29">
        <v>1.1118609209807514E-3</v>
      </c>
      <c r="P134" s="29">
        <v>1.1622014629417466E-3</v>
      </c>
      <c r="Q134" s="29">
        <v>2.0775305901103431E-3</v>
      </c>
      <c r="R134" s="29">
        <v>1.8695152746838798E-3</v>
      </c>
      <c r="S134" s="29">
        <v>1.9487811378959281E-3</v>
      </c>
      <c r="T134" s="29">
        <v>2.2847557625010847E-3</v>
      </c>
      <c r="U134" s="29">
        <v>2.3288776817227269E-3</v>
      </c>
      <c r="V134" s="29">
        <v>2.0417740381844678E-3</v>
      </c>
    </row>
    <row r="135" spans="1:33" hidden="1" x14ac:dyDescent="0.3">
      <c r="A135" s="42" t="s">
        <v>37</v>
      </c>
      <c r="B135" s="29">
        <f t="shared" si="1"/>
        <v>6.4869463497633862E-3</v>
      </c>
      <c r="C135" s="29">
        <v>8.7850867795157481E-3</v>
      </c>
      <c r="D135" s="29">
        <v>6.5567697721800331E-3</v>
      </c>
      <c r="E135" s="29">
        <v>7.4453551912568305E-3</v>
      </c>
      <c r="F135" s="29">
        <v>8.2003395585738548E-3</v>
      </c>
      <c r="G135" s="29">
        <v>9.0350560173473073E-3</v>
      </c>
      <c r="H135" s="29">
        <v>1.4647326507394767E-2</v>
      </c>
      <c r="I135" s="29">
        <v>9.8092643051771126E-3</v>
      </c>
      <c r="J135" s="29">
        <v>7.657591776185203E-3</v>
      </c>
      <c r="K135" s="29">
        <v>6.9907934957584962E-3</v>
      </c>
      <c r="L135" s="29">
        <v>8.3003952569169967E-3</v>
      </c>
      <c r="M135" s="29">
        <v>6.3500641761805041E-3</v>
      </c>
      <c r="N135" s="29">
        <v>7.9289681379713529E-3</v>
      </c>
      <c r="O135" s="29">
        <v>6.4397956232526751E-3</v>
      </c>
      <c r="P135" s="29">
        <v>6.6867894597691015E-3</v>
      </c>
      <c r="Q135" s="29">
        <v>6.3038795846975613E-3</v>
      </c>
      <c r="R135" s="29">
        <v>6.5526045324119072E-3</v>
      </c>
      <c r="S135" s="29">
        <v>5.2477267861278246E-3</v>
      </c>
      <c r="T135" s="29">
        <v>6.21800618908523E-3</v>
      </c>
      <c r="U135" s="29">
        <v>6.3160768850859476E-3</v>
      </c>
      <c r="V135" s="29">
        <v>4.5775256662522745E-3</v>
      </c>
    </row>
    <row r="136" spans="1:33" hidden="1" x14ac:dyDescent="0.3">
      <c r="A136" s="42" t="s">
        <v>118</v>
      </c>
      <c r="B136" s="29">
        <f t="shared" si="1"/>
        <v>4.096878821715319E-2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f t="shared" ref="J136" si="2">J114/$J$115</f>
        <v>0</v>
      </c>
      <c r="K136" s="29">
        <f t="shared" ref="K136" si="3">K114/$K$115</f>
        <v>0</v>
      </c>
      <c r="L136" s="29">
        <f t="shared" ref="L136" si="4">L114/$L$115</f>
        <v>0</v>
      </c>
      <c r="M136" s="29">
        <f t="shared" ref="M136" si="5">M114/$M$115</f>
        <v>0</v>
      </c>
      <c r="N136" s="29">
        <f t="shared" ref="N136" si="6">N114/$N$115</f>
        <v>0</v>
      </c>
      <c r="O136" s="29">
        <f t="shared" ref="O136" si="7">O114/$O$115</f>
        <v>0</v>
      </c>
      <c r="P136" s="29">
        <f t="shared" ref="P136" si="8">P114/$P$115</f>
        <v>0</v>
      </c>
      <c r="Q136" s="29">
        <f t="shared" ref="Q136" si="9">Q114/$Q$115</f>
        <v>0</v>
      </c>
      <c r="R136" s="29">
        <f t="shared" ref="R136" si="10">R114/$R$115</f>
        <v>0</v>
      </c>
      <c r="S136" s="29">
        <f t="shared" ref="S136" si="11">S114/$S$115</f>
        <v>0</v>
      </c>
      <c r="T136" s="29">
        <f t="shared" ref="T136" si="12">T114/$T$115</f>
        <v>0</v>
      </c>
      <c r="U136" s="29">
        <f t="shared" ref="U136:V136" si="13">U114/$U$115</f>
        <v>0</v>
      </c>
      <c r="V136" s="29">
        <f t="shared" si="13"/>
        <v>0</v>
      </c>
      <c r="W136" s="44"/>
      <c r="X136" s="44"/>
      <c r="Y136" s="44"/>
      <c r="Z136" s="44"/>
      <c r="AA136" s="44"/>
      <c r="AB136" s="44"/>
    </row>
    <row r="137" spans="1:33" hidden="1" x14ac:dyDescent="0.3">
      <c r="B137" s="66"/>
    </row>
    <row r="138" spans="1:33" ht="15.6" hidden="1" x14ac:dyDescent="0.3">
      <c r="A138" s="39" t="s">
        <v>84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</row>
    <row r="139" spans="1:33" hidden="1" x14ac:dyDescent="0.3">
      <c r="A139" s="1" t="s">
        <v>25</v>
      </c>
      <c r="B139" s="33">
        <v>1999</v>
      </c>
      <c r="C139" s="33">
        <v>2000</v>
      </c>
      <c r="D139" s="33">
        <v>2001</v>
      </c>
      <c r="E139" s="33">
        <v>2002</v>
      </c>
      <c r="F139" s="33">
        <v>2003</v>
      </c>
      <c r="G139" s="33">
        <v>2004</v>
      </c>
      <c r="H139" s="33">
        <v>2005</v>
      </c>
      <c r="I139" s="33">
        <v>2006</v>
      </c>
      <c r="J139" s="33">
        <v>2007</v>
      </c>
      <c r="K139" s="33">
        <v>2008</v>
      </c>
      <c r="L139" s="33">
        <v>2009</v>
      </c>
      <c r="M139" s="33">
        <v>2010</v>
      </c>
      <c r="N139" s="33">
        <v>2011</v>
      </c>
      <c r="O139" s="33">
        <v>2012</v>
      </c>
      <c r="P139" s="33">
        <v>2013</v>
      </c>
      <c r="Q139" s="33">
        <v>2014</v>
      </c>
      <c r="R139" s="33">
        <v>2015</v>
      </c>
      <c r="S139" s="33">
        <v>2016</v>
      </c>
      <c r="T139" s="60">
        <v>2017</v>
      </c>
      <c r="U139" s="74">
        <v>2018</v>
      </c>
      <c r="V139" s="78">
        <v>2019</v>
      </c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</row>
    <row r="140" spans="1:33" hidden="1" x14ac:dyDescent="0.3">
      <c r="A140" s="42" t="s">
        <v>41</v>
      </c>
      <c r="B140" s="47">
        <f>SUM(B98:B103,B105:B113)</f>
        <v>15935</v>
      </c>
      <c r="C140" s="47">
        <v>17089</v>
      </c>
      <c r="D140" s="47">
        <f t="shared" ref="D140:I140" si="14">SUM(D98:D103,D105:D114)</f>
        <v>20003</v>
      </c>
      <c r="E140" s="47">
        <f t="shared" si="14"/>
        <v>23191</v>
      </c>
      <c r="F140" s="47">
        <f t="shared" si="14"/>
        <v>26163</v>
      </c>
      <c r="G140" s="47">
        <f t="shared" si="14"/>
        <v>22942</v>
      </c>
      <c r="H140" s="47">
        <f t="shared" si="14"/>
        <v>33111</v>
      </c>
      <c r="I140" s="47">
        <f t="shared" si="14"/>
        <v>35910</v>
      </c>
      <c r="J140" s="47">
        <f>SUM(J98:J103)+SUM(J105:J113)</f>
        <v>47977</v>
      </c>
      <c r="K140" s="47">
        <f t="shared" ref="K140:V140" si="15">SUM(K98:K103)+SUM(K105:K113)</f>
        <v>57042</v>
      </c>
      <c r="L140" s="47">
        <f t="shared" si="15"/>
        <v>63080</v>
      </c>
      <c r="M140" s="47">
        <f t="shared" si="15"/>
        <v>57459</v>
      </c>
      <c r="N140" s="47">
        <f t="shared" si="15"/>
        <v>66394</v>
      </c>
      <c r="O140" s="47">
        <f t="shared" si="15"/>
        <v>77661</v>
      </c>
      <c r="P140" s="47">
        <f t="shared" si="15"/>
        <v>90383</v>
      </c>
      <c r="Q140" s="47">
        <f t="shared" si="15"/>
        <v>99770</v>
      </c>
      <c r="R140" s="47">
        <f t="shared" si="15"/>
        <v>110696</v>
      </c>
      <c r="S140" s="47">
        <f t="shared" si="15"/>
        <v>116765</v>
      </c>
      <c r="T140" s="47">
        <f t="shared" si="15"/>
        <v>120678</v>
      </c>
      <c r="U140" s="47">
        <f t="shared" si="15"/>
        <v>123738</v>
      </c>
      <c r="V140" s="47">
        <f t="shared" si="15"/>
        <v>117578</v>
      </c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</row>
    <row r="141" spans="1:33" hidden="1" x14ac:dyDescent="0.3">
      <c r="A141" s="42" t="s">
        <v>40</v>
      </c>
      <c r="B141" s="47">
        <f t="shared" ref="B141:I141" si="16">+B104</f>
        <v>20138</v>
      </c>
      <c r="C141" s="47">
        <f t="shared" si="16"/>
        <v>29617</v>
      </c>
      <c r="D141" s="47">
        <f t="shared" si="16"/>
        <v>33049</v>
      </c>
      <c r="E141" s="47">
        <f t="shared" si="16"/>
        <v>35369</v>
      </c>
      <c r="F141" s="47">
        <f t="shared" si="16"/>
        <v>32737</v>
      </c>
      <c r="G141" s="47">
        <f t="shared" si="16"/>
        <v>29631</v>
      </c>
      <c r="H141" s="47">
        <f t="shared" si="16"/>
        <v>44241</v>
      </c>
      <c r="I141" s="47">
        <f t="shared" si="16"/>
        <v>48500</v>
      </c>
      <c r="J141" s="47">
        <v>47745</v>
      </c>
      <c r="K141" s="47">
        <v>53532</v>
      </c>
      <c r="L141" s="47">
        <v>60890</v>
      </c>
      <c r="M141" s="47">
        <v>60965</v>
      </c>
      <c r="N141" s="47">
        <v>70446</v>
      </c>
      <c r="O141" s="47">
        <v>77934</v>
      </c>
      <c r="P141" s="47">
        <v>91169</v>
      </c>
      <c r="Q141" s="47">
        <v>96617</v>
      </c>
      <c r="R141" s="47">
        <v>104333</v>
      </c>
      <c r="S141" s="47">
        <v>112096</v>
      </c>
      <c r="T141" s="47">
        <v>121361</v>
      </c>
      <c r="U141" s="47">
        <v>125309</v>
      </c>
      <c r="V141" s="47">
        <v>125348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</row>
    <row r="142" spans="1:33" hidden="1" x14ac:dyDescent="0.3">
      <c r="A142" s="41" t="s">
        <v>15</v>
      </c>
      <c r="B142" s="51" t="s">
        <v>120</v>
      </c>
      <c r="C142" s="51">
        <f t="shared" ref="C142:T142" si="17">SUM(C140:C141)</f>
        <v>46706</v>
      </c>
      <c r="D142" s="51">
        <f t="shared" si="17"/>
        <v>53052</v>
      </c>
      <c r="E142" s="51">
        <f t="shared" si="17"/>
        <v>58560</v>
      </c>
      <c r="F142" s="51">
        <f t="shared" si="17"/>
        <v>58900</v>
      </c>
      <c r="G142" s="51">
        <f t="shared" si="17"/>
        <v>52573</v>
      </c>
      <c r="H142" s="51">
        <f t="shared" si="17"/>
        <v>77352</v>
      </c>
      <c r="I142" s="51">
        <f t="shared" si="17"/>
        <v>84410</v>
      </c>
      <c r="J142" s="51">
        <f t="shared" si="17"/>
        <v>95722</v>
      </c>
      <c r="K142" s="51">
        <f t="shared" si="17"/>
        <v>110574</v>
      </c>
      <c r="L142" s="51">
        <f t="shared" si="17"/>
        <v>123970</v>
      </c>
      <c r="M142" s="51">
        <f t="shared" si="17"/>
        <v>118424</v>
      </c>
      <c r="N142" s="51">
        <f t="shared" si="17"/>
        <v>136840</v>
      </c>
      <c r="O142" s="51">
        <f t="shared" si="17"/>
        <v>155595</v>
      </c>
      <c r="P142" s="51">
        <f t="shared" si="17"/>
        <v>181552</v>
      </c>
      <c r="Q142" s="51">
        <f t="shared" si="17"/>
        <v>196387</v>
      </c>
      <c r="R142" s="51">
        <f t="shared" si="17"/>
        <v>215029</v>
      </c>
      <c r="S142" s="51">
        <f t="shared" si="17"/>
        <v>228861</v>
      </c>
      <c r="T142" s="51">
        <f t="shared" si="17"/>
        <v>242039</v>
      </c>
      <c r="U142" s="51">
        <f t="shared" ref="U142:V142" si="18">SUM(U140:U141)</f>
        <v>249047</v>
      </c>
      <c r="V142" s="51">
        <f t="shared" si="18"/>
        <v>242926</v>
      </c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</row>
    <row r="143" spans="1:33" hidden="1" x14ac:dyDescent="0.3">
      <c r="A143" s="80" t="s">
        <v>121</v>
      </c>
    </row>
    <row r="144" spans="1:33" hidden="1" x14ac:dyDescent="0.3"/>
    <row r="145" spans="1:43" ht="15.6" x14ac:dyDescent="0.3">
      <c r="A145" s="39" t="s">
        <v>85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</row>
    <row r="146" spans="1:43" x14ac:dyDescent="0.3">
      <c r="A146" s="82" t="s">
        <v>25</v>
      </c>
      <c r="B146" s="81">
        <v>1999</v>
      </c>
      <c r="C146" s="81"/>
      <c r="D146" s="81">
        <v>2000</v>
      </c>
      <c r="E146" s="81"/>
      <c r="F146" s="81">
        <v>2001</v>
      </c>
      <c r="G146" s="81"/>
      <c r="H146" s="81">
        <v>2002</v>
      </c>
      <c r="I146" s="81"/>
      <c r="J146" s="81">
        <v>2003</v>
      </c>
      <c r="K146" s="81"/>
      <c r="L146" s="81">
        <v>2004</v>
      </c>
      <c r="M146" s="81"/>
      <c r="N146" s="81">
        <v>2005</v>
      </c>
      <c r="O146" s="81"/>
      <c r="P146" s="81">
        <v>2006</v>
      </c>
      <c r="Q146" s="81"/>
      <c r="R146" s="81">
        <v>2007</v>
      </c>
      <c r="S146" s="81"/>
      <c r="T146" s="81">
        <v>2008</v>
      </c>
      <c r="U146" s="81"/>
      <c r="V146" s="81">
        <v>2009</v>
      </c>
      <c r="W146" s="81"/>
      <c r="X146" s="81">
        <v>2010</v>
      </c>
      <c r="Y146" s="81"/>
      <c r="Z146" s="81">
        <v>2011</v>
      </c>
      <c r="AA146" s="81"/>
      <c r="AB146" s="81">
        <v>2012</v>
      </c>
      <c r="AC146" s="81"/>
      <c r="AD146" s="81">
        <v>2013</v>
      </c>
      <c r="AE146" s="81"/>
      <c r="AF146" s="81">
        <v>2014</v>
      </c>
      <c r="AG146" s="81"/>
      <c r="AH146" s="81">
        <v>2015</v>
      </c>
      <c r="AI146" s="81"/>
      <c r="AJ146" s="81">
        <v>2016</v>
      </c>
      <c r="AK146" s="81"/>
      <c r="AL146" s="81">
        <v>2017</v>
      </c>
      <c r="AM146" s="81"/>
      <c r="AN146" s="81">
        <v>2018</v>
      </c>
      <c r="AO146" s="81"/>
      <c r="AP146" s="81">
        <v>2019</v>
      </c>
      <c r="AQ146" s="81"/>
    </row>
    <row r="147" spans="1:43" x14ac:dyDescent="0.3">
      <c r="A147" s="82"/>
      <c r="B147" s="33" t="s">
        <v>64</v>
      </c>
      <c r="C147" s="33" t="s">
        <v>65</v>
      </c>
      <c r="D147" s="33" t="s">
        <v>64</v>
      </c>
      <c r="E147" s="33" t="s">
        <v>65</v>
      </c>
      <c r="F147" s="33" t="s">
        <v>64</v>
      </c>
      <c r="G147" s="33" t="s">
        <v>65</v>
      </c>
      <c r="H147" s="33" t="s">
        <v>64</v>
      </c>
      <c r="I147" s="33" t="s">
        <v>65</v>
      </c>
      <c r="J147" s="33" t="s">
        <v>64</v>
      </c>
      <c r="K147" s="33" t="s">
        <v>65</v>
      </c>
      <c r="L147" s="33" t="s">
        <v>64</v>
      </c>
      <c r="M147" s="33" t="s">
        <v>65</v>
      </c>
      <c r="N147" s="33" t="s">
        <v>64</v>
      </c>
      <c r="O147" s="33" t="s">
        <v>65</v>
      </c>
      <c r="P147" s="33" t="s">
        <v>64</v>
      </c>
      <c r="Q147" s="33" t="s">
        <v>65</v>
      </c>
      <c r="R147" s="33" t="s">
        <v>64</v>
      </c>
      <c r="S147" s="33" t="s">
        <v>65</v>
      </c>
      <c r="T147" s="33" t="s">
        <v>64</v>
      </c>
      <c r="U147" s="33" t="s">
        <v>65</v>
      </c>
      <c r="V147" s="33" t="s">
        <v>64</v>
      </c>
      <c r="W147" s="33" t="s">
        <v>65</v>
      </c>
      <c r="X147" s="33" t="s">
        <v>64</v>
      </c>
      <c r="Y147" s="33" t="s">
        <v>65</v>
      </c>
      <c r="Z147" s="33" t="s">
        <v>64</v>
      </c>
      <c r="AA147" s="33" t="s">
        <v>65</v>
      </c>
      <c r="AB147" s="33" t="s">
        <v>64</v>
      </c>
      <c r="AC147" s="33" t="s">
        <v>65</v>
      </c>
      <c r="AD147" s="33" t="s">
        <v>64</v>
      </c>
      <c r="AE147" s="33" t="s">
        <v>65</v>
      </c>
      <c r="AF147" s="33" t="s">
        <v>64</v>
      </c>
      <c r="AG147" s="33" t="s">
        <v>65</v>
      </c>
      <c r="AH147" s="33" t="s">
        <v>64</v>
      </c>
      <c r="AI147" s="33" t="s">
        <v>65</v>
      </c>
      <c r="AJ147" s="33" t="s">
        <v>64</v>
      </c>
      <c r="AK147" s="33" t="s">
        <v>65</v>
      </c>
      <c r="AL147" s="60" t="s">
        <v>64</v>
      </c>
      <c r="AM147" s="60" t="s">
        <v>65</v>
      </c>
      <c r="AN147" s="74" t="s">
        <v>64</v>
      </c>
      <c r="AO147" s="74" t="s">
        <v>65</v>
      </c>
      <c r="AP147" s="78" t="s">
        <v>64</v>
      </c>
      <c r="AQ147" s="78" t="s">
        <v>65</v>
      </c>
    </row>
    <row r="148" spans="1:43" x14ac:dyDescent="0.3">
      <c r="A148" s="42" t="s">
        <v>39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708</v>
      </c>
      <c r="S148" s="47">
        <v>1007</v>
      </c>
      <c r="T148" s="47">
        <v>781</v>
      </c>
      <c r="U148" s="47">
        <v>1012</v>
      </c>
      <c r="V148" s="47">
        <v>920</v>
      </c>
      <c r="W148" s="47">
        <v>1032</v>
      </c>
      <c r="X148" s="47">
        <v>915</v>
      </c>
      <c r="Y148" s="47">
        <v>962</v>
      </c>
      <c r="Z148" s="47">
        <v>946</v>
      </c>
      <c r="AA148" s="47">
        <v>1137</v>
      </c>
      <c r="AB148" s="47">
        <v>975</v>
      </c>
      <c r="AC148" s="47">
        <v>1107</v>
      </c>
      <c r="AD148" s="47">
        <v>1035</v>
      </c>
      <c r="AE148" s="47">
        <v>1332</v>
      </c>
      <c r="AF148" s="47">
        <v>1235</v>
      </c>
      <c r="AG148" s="47">
        <v>1541</v>
      </c>
      <c r="AH148" s="47">
        <v>1191</v>
      </c>
      <c r="AI148" s="47">
        <v>1386</v>
      </c>
      <c r="AJ148" s="47">
        <v>1037</v>
      </c>
      <c r="AK148" s="47">
        <v>1481</v>
      </c>
      <c r="AL148" s="47">
        <v>1103</v>
      </c>
      <c r="AM148" s="47">
        <v>1656</v>
      </c>
      <c r="AN148" s="47">
        <v>1289</v>
      </c>
      <c r="AO148" s="47">
        <v>1819</v>
      </c>
      <c r="AP148" s="47">
        <v>1098</v>
      </c>
      <c r="AQ148" s="47">
        <v>1650</v>
      </c>
    </row>
    <row r="149" spans="1:43" x14ac:dyDescent="0.3">
      <c r="A149" s="42" t="s">
        <v>26</v>
      </c>
      <c r="B149" s="47">
        <v>376</v>
      </c>
      <c r="C149" s="47">
        <v>416</v>
      </c>
      <c r="D149" s="47">
        <v>399</v>
      </c>
      <c r="E149" s="47">
        <v>437</v>
      </c>
      <c r="F149" s="47">
        <v>382</v>
      </c>
      <c r="G149" s="47">
        <v>431</v>
      </c>
      <c r="H149" s="47">
        <v>325</v>
      </c>
      <c r="I149" s="47">
        <v>283</v>
      </c>
      <c r="J149" s="47">
        <v>369</v>
      </c>
      <c r="K149" s="47">
        <v>367</v>
      </c>
      <c r="L149" s="47">
        <v>415</v>
      </c>
      <c r="M149" s="47">
        <v>566</v>
      </c>
      <c r="N149" s="47">
        <v>656</v>
      </c>
      <c r="O149" s="47">
        <v>947</v>
      </c>
      <c r="P149" s="47">
        <v>902</v>
      </c>
      <c r="Q149" s="47">
        <v>1231</v>
      </c>
      <c r="R149" s="47">
        <v>467</v>
      </c>
      <c r="S149" s="47">
        <v>647</v>
      </c>
      <c r="T149" s="47">
        <v>591</v>
      </c>
      <c r="U149" s="47">
        <v>883</v>
      </c>
      <c r="V149" s="47">
        <v>610</v>
      </c>
      <c r="W149" s="47">
        <v>800</v>
      </c>
      <c r="X149" s="47">
        <v>627</v>
      </c>
      <c r="Y149" s="47">
        <v>685</v>
      </c>
      <c r="Z149" s="47">
        <v>686</v>
      </c>
      <c r="AA149" s="47">
        <v>846</v>
      </c>
      <c r="AB149" s="47">
        <v>695</v>
      </c>
      <c r="AC149" s="47">
        <v>898</v>
      </c>
      <c r="AD149" s="47">
        <v>876</v>
      </c>
      <c r="AE149" s="47">
        <v>1034</v>
      </c>
      <c r="AF149" s="47">
        <v>960</v>
      </c>
      <c r="AG149" s="47">
        <v>1247</v>
      </c>
      <c r="AH149" s="47">
        <v>1041</v>
      </c>
      <c r="AI149" s="47">
        <v>1506</v>
      </c>
      <c r="AJ149" s="47">
        <v>1088</v>
      </c>
      <c r="AK149" s="47">
        <v>1451</v>
      </c>
      <c r="AL149" s="47">
        <v>1289</v>
      </c>
      <c r="AM149" s="47">
        <v>1589</v>
      </c>
      <c r="AN149" s="47">
        <v>1485</v>
      </c>
      <c r="AO149" s="47">
        <v>1899</v>
      </c>
      <c r="AP149" s="47">
        <v>1311</v>
      </c>
      <c r="AQ149" s="47">
        <v>1630</v>
      </c>
    </row>
    <row r="150" spans="1:43" x14ac:dyDescent="0.3">
      <c r="A150" s="42" t="s">
        <v>27</v>
      </c>
      <c r="B150" s="47">
        <v>504</v>
      </c>
      <c r="C150" s="47">
        <v>391</v>
      </c>
      <c r="D150" s="47">
        <v>456</v>
      </c>
      <c r="E150" s="47">
        <v>472</v>
      </c>
      <c r="F150" s="47">
        <v>693</v>
      </c>
      <c r="G150" s="47">
        <v>833</v>
      </c>
      <c r="H150" s="47">
        <v>1026</v>
      </c>
      <c r="I150" s="47">
        <v>1033</v>
      </c>
      <c r="J150" s="47">
        <v>1049</v>
      </c>
      <c r="K150" s="47">
        <v>892</v>
      </c>
      <c r="L150" s="47">
        <v>637</v>
      </c>
      <c r="M150" s="47">
        <v>547</v>
      </c>
      <c r="N150" s="47">
        <v>833</v>
      </c>
      <c r="O150" s="47">
        <v>1026</v>
      </c>
      <c r="P150" s="47">
        <v>1084</v>
      </c>
      <c r="Q150" s="47">
        <v>1077</v>
      </c>
      <c r="R150" s="47">
        <v>1551</v>
      </c>
      <c r="S150" s="47">
        <v>1860</v>
      </c>
      <c r="T150" s="47">
        <v>1572</v>
      </c>
      <c r="U150" s="47">
        <v>1971</v>
      </c>
      <c r="V150" s="47">
        <v>1841</v>
      </c>
      <c r="W150" s="47">
        <v>2368</v>
      </c>
      <c r="X150" s="47">
        <v>1825</v>
      </c>
      <c r="Y150" s="47">
        <v>2226</v>
      </c>
      <c r="Z150" s="47">
        <v>2076</v>
      </c>
      <c r="AA150" s="47">
        <v>2292</v>
      </c>
      <c r="AB150" s="47">
        <v>2406</v>
      </c>
      <c r="AC150" s="47">
        <v>2776</v>
      </c>
      <c r="AD150" s="47">
        <v>2779</v>
      </c>
      <c r="AE150" s="47">
        <v>3326</v>
      </c>
      <c r="AF150" s="47">
        <v>3178</v>
      </c>
      <c r="AG150" s="47">
        <v>3417</v>
      </c>
      <c r="AH150" s="47">
        <v>3556</v>
      </c>
      <c r="AI150" s="47">
        <v>4701</v>
      </c>
      <c r="AJ150" s="47">
        <v>3423</v>
      </c>
      <c r="AK150" s="47">
        <v>4151</v>
      </c>
      <c r="AL150" s="47">
        <v>3219</v>
      </c>
      <c r="AM150" s="47">
        <v>3916</v>
      </c>
      <c r="AN150" s="47">
        <v>3633</v>
      </c>
      <c r="AO150" s="47">
        <v>3908</v>
      </c>
      <c r="AP150" s="47">
        <v>3286</v>
      </c>
      <c r="AQ150" s="47">
        <v>3764</v>
      </c>
    </row>
    <row r="151" spans="1:43" x14ac:dyDescent="0.3">
      <c r="A151" s="42" t="s">
        <v>28</v>
      </c>
      <c r="B151" s="47">
        <v>20</v>
      </c>
      <c r="C151" s="47">
        <v>61</v>
      </c>
      <c r="D151" s="47">
        <v>212</v>
      </c>
      <c r="E151" s="47">
        <v>156</v>
      </c>
      <c r="F151" s="47">
        <v>474</v>
      </c>
      <c r="G151" s="47">
        <v>263</v>
      </c>
      <c r="H151" s="47">
        <v>463</v>
      </c>
      <c r="I151" s="47">
        <v>260</v>
      </c>
      <c r="J151" s="47">
        <v>426</v>
      </c>
      <c r="K151" s="47">
        <v>225</v>
      </c>
      <c r="L151" s="47">
        <v>244</v>
      </c>
      <c r="M151" s="47">
        <v>173</v>
      </c>
      <c r="N151" s="47">
        <v>354</v>
      </c>
      <c r="O151" s="47">
        <v>280</v>
      </c>
      <c r="P151" s="47">
        <v>381</v>
      </c>
      <c r="Q151" s="47">
        <v>300</v>
      </c>
      <c r="R151" s="47">
        <v>343</v>
      </c>
      <c r="S151" s="47">
        <v>320</v>
      </c>
      <c r="T151" s="47">
        <v>344</v>
      </c>
      <c r="U151" s="47">
        <v>395</v>
      </c>
      <c r="V151" s="47">
        <v>442</v>
      </c>
      <c r="W151" s="47">
        <v>508</v>
      </c>
      <c r="X151" s="47">
        <v>522</v>
      </c>
      <c r="Y151" s="47">
        <v>552</v>
      </c>
      <c r="Z151" s="47">
        <v>354</v>
      </c>
      <c r="AA151" s="47">
        <v>477</v>
      </c>
      <c r="AB151" s="47">
        <v>483</v>
      </c>
      <c r="AC151" s="47">
        <v>579</v>
      </c>
      <c r="AD151" s="47">
        <v>513</v>
      </c>
      <c r="AE151" s="47">
        <v>664</v>
      </c>
      <c r="AF151" s="47">
        <v>735</v>
      </c>
      <c r="AG151" s="47">
        <v>635</v>
      </c>
      <c r="AH151" s="47">
        <v>811</v>
      </c>
      <c r="AI151" s="47">
        <v>776</v>
      </c>
      <c r="AJ151" s="47">
        <v>951</v>
      </c>
      <c r="AK151" s="47">
        <v>973</v>
      </c>
      <c r="AL151" s="47">
        <v>955</v>
      </c>
      <c r="AM151" s="47">
        <v>1073</v>
      </c>
      <c r="AN151" s="47">
        <v>833</v>
      </c>
      <c r="AO151" s="47">
        <v>1046</v>
      </c>
      <c r="AP151" s="47">
        <v>872</v>
      </c>
      <c r="AQ151" s="47">
        <v>1248</v>
      </c>
    </row>
    <row r="152" spans="1:43" x14ac:dyDescent="0.3">
      <c r="A152" s="42" t="s">
        <v>29</v>
      </c>
      <c r="B152" s="47">
        <v>256</v>
      </c>
      <c r="C152" s="47">
        <v>357</v>
      </c>
      <c r="D152" s="47">
        <v>277</v>
      </c>
      <c r="E152" s="47">
        <v>375</v>
      </c>
      <c r="F152" s="47">
        <v>332</v>
      </c>
      <c r="G152" s="47">
        <v>521</v>
      </c>
      <c r="H152" s="47">
        <v>515</v>
      </c>
      <c r="I152" s="47">
        <v>650</v>
      </c>
      <c r="J152" s="47">
        <v>739</v>
      </c>
      <c r="K152" s="47">
        <v>805</v>
      </c>
      <c r="L152" s="47">
        <v>757</v>
      </c>
      <c r="M152" s="47">
        <v>967</v>
      </c>
      <c r="N152" s="47">
        <v>718</v>
      </c>
      <c r="O152" s="47">
        <v>798</v>
      </c>
      <c r="P152" s="47">
        <v>940</v>
      </c>
      <c r="Q152" s="47">
        <v>948</v>
      </c>
      <c r="R152" s="47">
        <v>1299</v>
      </c>
      <c r="S152" s="47">
        <v>1635</v>
      </c>
      <c r="T152" s="47">
        <v>1735</v>
      </c>
      <c r="U152" s="47">
        <v>2372</v>
      </c>
      <c r="V152" s="47">
        <v>1624</v>
      </c>
      <c r="W152" s="47">
        <v>2108</v>
      </c>
      <c r="X152" s="47">
        <v>1596</v>
      </c>
      <c r="Y152" s="47">
        <v>1778</v>
      </c>
      <c r="Z152" s="47">
        <v>1580</v>
      </c>
      <c r="AA152" s="47">
        <v>2054</v>
      </c>
      <c r="AB152" s="47">
        <v>1897</v>
      </c>
      <c r="AC152" s="47">
        <v>2552</v>
      </c>
      <c r="AD152" s="47">
        <v>2645</v>
      </c>
      <c r="AE152" s="47">
        <v>3366</v>
      </c>
      <c r="AF152" s="47">
        <v>2525</v>
      </c>
      <c r="AG152" s="47">
        <v>3442</v>
      </c>
      <c r="AH152" s="47">
        <v>2727</v>
      </c>
      <c r="AI152" s="47">
        <v>3644</v>
      </c>
      <c r="AJ152" s="47">
        <v>3056</v>
      </c>
      <c r="AK152" s="47">
        <v>3988</v>
      </c>
      <c r="AL152" s="47">
        <v>3278</v>
      </c>
      <c r="AM152" s="47">
        <v>4224</v>
      </c>
      <c r="AN152" s="47">
        <v>3478</v>
      </c>
      <c r="AO152" s="47">
        <v>4781</v>
      </c>
      <c r="AP152" s="47">
        <v>3568</v>
      </c>
      <c r="AQ152" s="47">
        <v>4877</v>
      </c>
    </row>
    <row r="153" spans="1:43" x14ac:dyDescent="0.3">
      <c r="A153" s="42" t="s">
        <v>30</v>
      </c>
      <c r="B153" s="47">
        <v>2720</v>
      </c>
      <c r="C153" s="47">
        <v>2522</v>
      </c>
      <c r="D153" s="47">
        <v>2785</v>
      </c>
      <c r="E153" s="47">
        <v>2399</v>
      </c>
      <c r="F153" s="47">
        <v>3017</v>
      </c>
      <c r="G153" s="47">
        <v>2474</v>
      </c>
      <c r="H153" s="47">
        <v>3079</v>
      </c>
      <c r="I153" s="47">
        <v>3450</v>
      </c>
      <c r="J153" s="47">
        <v>3454</v>
      </c>
      <c r="K153" s="47">
        <v>3889</v>
      </c>
      <c r="L153" s="47">
        <v>2815</v>
      </c>
      <c r="M153" s="47">
        <v>3455</v>
      </c>
      <c r="N153" s="47">
        <v>3923</v>
      </c>
      <c r="O153" s="47">
        <v>5230</v>
      </c>
      <c r="P153" s="47">
        <v>4011</v>
      </c>
      <c r="Q153" s="47">
        <v>4897</v>
      </c>
      <c r="R153" s="47">
        <v>5034</v>
      </c>
      <c r="S153" s="47">
        <v>6096</v>
      </c>
      <c r="T153" s="47">
        <v>5327</v>
      </c>
      <c r="U153" s="47">
        <v>6979</v>
      </c>
      <c r="V153" s="47">
        <v>6431</v>
      </c>
      <c r="W153" s="47">
        <v>7507</v>
      </c>
      <c r="X153" s="47">
        <v>5854</v>
      </c>
      <c r="Y153" s="47">
        <v>6644</v>
      </c>
      <c r="Z153" s="47">
        <v>6549</v>
      </c>
      <c r="AA153" s="47">
        <v>7505</v>
      </c>
      <c r="AB153" s="47">
        <v>7761</v>
      </c>
      <c r="AC153" s="47">
        <v>9803</v>
      </c>
      <c r="AD153" s="47">
        <v>8680</v>
      </c>
      <c r="AE153" s="47">
        <v>10308</v>
      </c>
      <c r="AF153" s="47">
        <v>9388</v>
      </c>
      <c r="AG153" s="47">
        <v>11681</v>
      </c>
      <c r="AH153" s="47">
        <v>10433</v>
      </c>
      <c r="AI153" s="47">
        <v>12295</v>
      </c>
      <c r="AJ153" s="47">
        <v>10327</v>
      </c>
      <c r="AK153" s="47">
        <v>13269</v>
      </c>
      <c r="AL153" s="47">
        <v>10919</v>
      </c>
      <c r="AM153" s="47">
        <v>13969</v>
      </c>
      <c r="AN153" s="47">
        <v>10585</v>
      </c>
      <c r="AO153" s="47">
        <v>13482</v>
      </c>
      <c r="AP153" s="47">
        <v>10244</v>
      </c>
      <c r="AQ153" s="47">
        <v>12720</v>
      </c>
    </row>
    <row r="154" spans="1:43" x14ac:dyDescent="0.3">
      <c r="A154" s="42" t="s">
        <v>40</v>
      </c>
      <c r="B154" s="47">
        <v>10107</v>
      </c>
      <c r="C154" s="47">
        <v>10031</v>
      </c>
      <c r="D154" s="47">
        <v>14472</v>
      </c>
      <c r="E154" s="47">
        <v>15145</v>
      </c>
      <c r="F154" s="47">
        <v>16704</v>
      </c>
      <c r="G154" s="47">
        <v>16345</v>
      </c>
      <c r="H154" s="47">
        <v>18023</v>
      </c>
      <c r="I154" s="47">
        <v>17346</v>
      </c>
      <c r="J154" s="47">
        <v>15756</v>
      </c>
      <c r="K154" s="47">
        <v>16981</v>
      </c>
      <c r="L154" s="47">
        <v>14655</v>
      </c>
      <c r="M154" s="47">
        <v>14976</v>
      </c>
      <c r="N154" s="47">
        <v>22313</v>
      </c>
      <c r="O154" s="47">
        <v>21928</v>
      </c>
      <c r="P154" s="47">
        <v>24303</v>
      </c>
      <c r="Q154" s="47">
        <v>24197</v>
      </c>
      <c r="R154" s="47">
        <v>22987</v>
      </c>
      <c r="S154" s="47">
        <v>24758</v>
      </c>
      <c r="T154" s="47">
        <v>24581</v>
      </c>
      <c r="U154" s="47">
        <v>28951</v>
      </c>
      <c r="V154" s="47">
        <v>28415</v>
      </c>
      <c r="W154" s="47">
        <v>32475</v>
      </c>
      <c r="X154" s="47">
        <v>28506</v>
      </c>
      <c r="Y154" s="47">
        <v>32459</v>
      </c>
      <c r="Z154" s="47">
        <v>31751</v>
      </c>
      <c r="AA154" s="47">
        <v>38695</v>
      </c>
      <c r="AB154" s="47">
        <v>35082</v>
      </c>
      <c r="AC154" s="47">
        <v>42852</v>
      </c>
      <c r="AD154" s="47">
        <v>40885</v>
      </c>
      <c r="AE154" s="47">
        <v>50284</v>
      </c>
      <c r="AF154" s="47">
        <v>43998</v>
      </c>
      <c r="AG154" s="47">
        <v>52619</v>
      </c>
      <c r="AH154" s="47">
        <v>48144</v>
      </c>
      <c r="AI154" s="47">
        <v>56189</v>
      </c>
      <c r="AJ154" s="47">
        <v>50684</v>
      </c>
      <c r="AK154" s="47">
        <v>61412</v>
      </c>
      <c r="AL154" s="47">
        <v>54237</v>
      </c>
      <c r="AM154" s="47">
        <v>67124</v>
      </c>
      <c r="AN154" s="47">
        <v>56465</v>
      </c>
      <c r="AO154" s="47">
        <v>68844</v>
      </c>
      <c r="AP154" s="47">
        <v>54899</v>
      </c>
      <c r="AQ154" s="47">
        <v>70449</v>
      </c>
    </row>
    <row r="155" spans="1:43" x14ac:dyDescent="0.3">
      <c r="A155" s="42" t="s">
        <v>31</v>
      </c>
      <c r="B155" s="47">
        <v>2</v>
      </c>
      <c r="C155" s="47">
        <v>20</v>
      </c>
      <c r="D155" s="47">
        <v>19</v>
      </c>
      <c r="E155" s="47">
        <v>35</v>
      </c>
      <c r="F155" s="47">
        <v>0</v>
      </c>
      <c r="G155" s="47">
        <v>0</v>
      </c>
      <c r="H155" s="47">
        <v>235</v>
      </c>
      <c r="I155" s="47">
        <v>172</v>
      </c>
      <c r="J155" s="47">
        <v>184</v>
      </c>
      <c r="K155" s="47">
        <v>186</v>
      </c>
      <c r="L155" s="47">
        <v>172</v>
      </c>
      <c r="M155" s="47">
        <v>244</v>
      </c>
      <c r="N155" s="47">
        <v>201</v>
      </c>
      <c r="O155" s="47">
        <v>150</v>
      </c>
      <c r="P155" s="47">
        <v>144</v>
      </c>
      <c r="Q155" s="47">
        <v>208</v>
      </c>
      <c r="R155" s="47">
        <v>781</v>
      </c>
      <c r="S155" s="47">
        <v>900</v>
      </c>
      <c r="T155" s="47">
        <v>1042</v>
      </c>
      <c r="U155" s="47">
        <v>1214</v>
      </c>
      <c r="V155" s="47">
        <v>1156</v>
      </c>
      <c r="W155" s="47">
        <v>1234</v>
      </c>
      <c r="X155" s="47">
        <v>1039</v>
      </c>
      <c r="Y155" s="47">
        <v>1293</v>
      </c>
      <c r="Z155" s="47">
        <v>1528</v>
      </c>
      <c r="AA155" s="47">
        <v>1856</v>
      </c>
      <c r="AB155" s="47">
        <v>1741</v>
      </c>
      <c r="AC155" s="47">
        <v>2082</v>
      </c>
      <c r="AD155" s="47">
        <v>1974</v>
      </c>
      <c r="AE155" s="47">
        <v>2657</v>
      </c>
      <c r="AF155" s="47">
        <v>2245</v>
      </c>
      <c r="AG155" s="47">
        <v>2983</v>
      </c>
      <c r="AH155" s="47">
        <v>2773</v>
      </c>
      <c r="AI155" s="47">
        <v>3583</v>
      </c>
      <c r="AJ155" s="47">
        <v>3112</v>
      </c>
      <c r="AK155" s="47">
        <v>3995</v>
      </c>
      <c r="AL155" s="47">
        <v>2827</v>
      </c>
      <c r="AM155" s="47">
        <v>3887</v>
      </c>
      <c r="AN155" s="47">
        <v>2731</v>
      </c>
      <c r="AO155" s="47">
        <v>3788</v>
      </c>
      <c r="AP155" s="47">
        <v>2761</v>
      </c>
      <c r="AQ155" s="47">
        <v>3542</v>
      </c>
    </row>
    <row r="156" spans="1:43" x14ac:dyDescent="0.3">
      <c r="A156" s="42" t="s">
        <v>32</v>
      </c>
      <c r="B156" s="47">
        <v>208</v>
      </c>
      <c r="C156" s="47">
        <v>255</v>
      </c>
      <c r="D156" s="47">
        <v>444</v>
      </c>
      <c r="E156" s="47">
        <v>617</v>
      </c>
      <c r="F156" s="47">
        <v>459</v>
      </c>
      <c r="G156" s="47">
        <v>688</v>
      </c>
      <c r="H156" s="47">
        <v>587</v>
      </c>
      <c r="I156" s="47">
        <v>776</v>
      </c>
      <c r="J156" s="47">
        <v>562</v>
      </c>
      <c r="K156" s="47">
        <v>654</v>
      </c>
      <c r="L156" s="47">
        <v>448</v>
      </c>
      <c r="M156" s="47">
        <v>631</v>
      </c>
      <c r="N156" s="47">
        <v>1122</v>
      </c>
      <c r="O156" s="47">
        <v>1946</v>
      </c>
      <c r="P156" s="47">
        <v>1022</v>
      </c>
      <c r="Q156" s="47">
        <v>2216</v>
      </c>
      <c r="R156" s="47">
        <v>810</v>
      </c>
      <c r="S156" s="47">
        <v>1069</v>
      </c>
      <c r="T156" s="47">
        <v>759</v>
      </c>
      <c r="U156" s="47">
        <v>1288</v>
      </c>
      <c r="V156" s="47">
        <v>943</v>
      </c>
      <c r="W156" s="47">
        <v>1576</v>
      </c>
      <c r="X156" s="47">
        <v>868</v>
      </c>
      <c r="Y156" s="47">
        <v>1327</v>
      </c>
      <c r="Z156" s="47">
        <v>1157</v>
      </c>
      <c r="AA156" s="47">
        <v>1928</v>
      </c>
      <c r="AB156" s="47">
        <v>1280</v>
      </c>
      <c r="AC156" s="47">
        <v>2089</v>
      </c>
      <c r="AD156" s="47">
        <v>1470</v>
      </c>
      <c r="AE156" s="47">
        <v>2744</v>
      </c>
      <c r="AF156" s="47">
        <v>1715</v>
      </c>
      <c r="AG156" s="47">
        <v>2685</v>
      </c>
      <c r="AH156" s="47">
        <v>1911</v>
      </c>
      <c r="AI156" s="47">
        <v>2938</v>
      </c>
      <c r="AJ156" s="47">
        <v>2004</v>
      </c>
      <c r="AK156" s="47">
        <v>3098</v>
      </c>
      <c r="AL156" s="47">
        <v>1988</v>
      </c>
      <c r="AM156" s="47">
        <v>3260</v>
      </c>
      <c r="AN156" s="47">
        <v>2049</v>
      </c>
      <c r="AO156" s="47">
        <v>3674</v>
      </c>
      <c r="AP156" s="47">
        <v>1823</v>
      </c>
      <c r="AQ156" s="47">
        <v>2967</v>
      </c>
    </row>
    <row r="157" spans="1:43" x14ac:dyDescent="0.3">
      <c r="A157" s="42" t="s">
        <v>70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1308</v>
      </c>
      <c r="S157" s="47">
        <v>1851</v>
      </c>
      <c r="T157" s="47">
        <v>1817</v>
      </c>
      <c r="U157" s="47">
        <v>2616</v>
      </c>
      <c r="V157" s="47">
        <v>2351</v>
      </c>
      <c r="W157" s="47">
        <v>3890</v>
      </c>
      <c r="X157" s="47">
        <v>1799</v>
      </c>
      <c r="Y157" s="47">
        <v>2556</v>
      </c>
      <c r="Z157" s="47">
        <v>2043</v>
      </c>
      <c r="AA157" s="47">
        <v>3104</v>
      </c>
      <c r="AB157" s="47">
        <v>2525</v>
      </c>
      <c r="AC157" s="47">
        <v>4141</v>
      </c>
      <c r="AD157" s="47">
        <v>2977</v>
      </c>
      <c r="AE157" s="47">
        <v>4570</v>
      </c>
      <c r="AF157" s="47">
        <v>3163</v>
      </c>
      <c r="AG157" s="47">
        <v>5144</v>
      </c>
      <c r="AH157" s="47">
        <v>3684</v>
      </c>
      <c r="AI157" s="47">
        <v>5526</v>
      </c>
      <c r="AJ157" s="47">
        <v>3875</v>
      </c>
      <c r="AK157" s="47">
        <v>6068</v>
      </c>
      <c r="AL157" s="47">
        <v>4011</v>
      </c>
      <c r="AM157" s="47">
        <v>6076</v>
      </c>
      <c r="AN157" s="47">
        <v>4053</v>
      </c>
      <c r="AO157" s="47">
        <v>6417</v>
      </c>
      <c r="AP157" s="47">
        <v>3921</v>
      </c>
      <c r="AQ157" s="47">
        <v>6152</v>
      </c>
    </row>
    <row r="158" spans="1:43" x14ac:dyDescent="0.3">
      <c r="A158" s="42" t="s">
        <v>33</v>
      </c>
      <c r="B158" s="47">
        <v>2244</v>
      </c>
      <c r="C158" s="47">
        <v>2528</v>
      </c>
      <c r="D158" s="47">
        <v>2072</v>
      </c>
      <c r="E158" s="47">
        <v>2213</v>
      </c>
      <c r="F158" s="47">
        <v>2927</v>
      </c>
      <c r="G158" s="47">
        <v>3247</v>
      </c>
      <c r="H158" s="47">
        <v>2679</v>
      </c>
      <c r="I158" s="47">
        <v>3092</v>
      </c>
      <c r="J158" s="47">
        <v>3272</v>
      </c>
      <c r="K158" s="47">
        <v>3824</v>
      </c>
      <c r="L158" s="47">
        <v>3218</v>
      </c>
      <c r="M158" s="47">
        <v>3710</v>
      </c>
      <c r="N158" s="47">
        <v>3821</v>
      </c>
      <c r="O158" s="47">
        <v>4758</v>
      </c>
      <c r="P158" s="47">
        <v>4506</v>
      </c>
      <c r="Q158" s="47">
        <v>5610</v>
      </c>
      <c r="R158" s="47">
        <v>4792</v>
      </c>
      <c r="S158" s="47">
        <v>6046</v>
      </c>
      <c r="T158" s="47">
        <v>5613</v>
      </c>
      <c r="U158" s="47">
        <v>7468</v>
      </c>
      <c r="V158" s="47">
        <v>5812</v>
      </c>
      <c r="W158" s="47">
        <v>7041</v>
      </c>
      <c r="X158" s="47">
        <v>5477</v>
      </c>
      <c r="Y158" s="47">
        <v>6825</v>
      </c>
      <c r="Z158" s="47">
        <v>6376</v>
      </c>
      <c r="AA158" s="47">
        <v>8088</v>
      </c>
      <c r="AB158" s="47">
        <v>7409</v>
      </c>
      <c r="AC158" s="47">
        <v>9380</v>
      </c>
      <c r="AD158" s="47">
        <v>8569</v>
      </c>
      <c r="AE158" s="47">
        <v>11839</v>
      </c>
      <c r="AF158" s="47">
        <v>9599</v>
      </c>
      <c r="AG158" s="47">
        <v>12569</v>
      </c>
      <c r="AH158" s="47">
        <v>10664</v>
      </c>
      <c r="AI158" s="47">
        <v>13743</v>
      </c>
      <c r="AJ158" s="47">
        <v>10505</v>
      </c>
      <c r="AK158" s="47">
        <v>14605</v>
      </c>
      <c r="AL158" s="47">
        <v>11077</v>
      </c>
      <c r="AM158" s="47">
        <v>15016</v>
      </c>
      <c r="AN158" s="47">
        <v>11384</v>
      </c>
      <c r="AO158" s="47">
        <v>15439</v>
      </c>
      <c r="AP158" s="47">
        <v>10744</v>
      </c>
      <c r="AQ158" s="47">
        <v>14862</v>
      </c>
    </row>
    <row r="159" spans="1:43" x14ac:dyDescent="0.3">
      <c r="A159" s="42" t="s">
        <v>34</v>
      </c>
      <c r="B159" s="47">
        <v>477</v>
      </c>
      <c r="C159" s="47">
        <v>631</v>
      </c>
      <c r="D159" s="47">
        <v>528</v>
      </c>
      <c r="E159" s="47">
        <v>670</v>
      </c>
      <c r="F159" s="47">
        <v>593</v>
      </c>
      <c r="G159" s="47">
        <v>844</v>
      </c>
      <c r="H159" s="47">
        <v>904</v>
      </c>
      <c r="I159" s="47">
        <v>1349</v>
      </c>
      <c r="J159" s="47">
        <v>1210</v>
      </c>
      <c r="K159" s="47">
        <v>1429</v>
      </c>
      <c r="L159" s="47">
        <v>932</v>
      </c>
      <c r="M159" s="47">
        <v>1368</v>
      </c>
      <c r="N159" s="47">
        <v>1260</v>
      </c>
      <c r="O159" s="47">
        <v>1744</v>
      </c>
      <c r="P159" s="47">
        <v>1245</v>
      </c>
      <c r="Q159" s="47">
        <v>1865</v>
      </c>
      <c r="R159" s="47">
        <v>1883</v>
      </c>
      <c r="S159" s="47">
        <v>2862</v>
      </c>
      <c r="T159" s="47">
        <v>2295</v>
      </c>
      <c r="U159" s="47">
        <v>3511</v>
      </c>
      <c r="V159" s="47">
        <v>2528</v>
      </c>
      <c r="W159" s="47">
        <v>3364</v>
      </c>
      <c r="X159" s="47">
        <v>2427</v>
      </c>
      <c r="Y159" s="47">
        <v>3487</v>
      </c>
      <c r="Z159" s="47">
        <v>2473</v>
      </c>
      <c r="AA159" s="47">
        <v>3882</v>
      </c>
      <c r="AB159" s="47">
        <v>2739</v>
      </c>
      <c r="AC159" s="47">
        <v>4073</v>
      </c>
      <c r="AD159" s="47">
        <v>2980</v>
      </c>
      <c r="AE159" s="47">
        <v>4770</v>
      </c>
      <c r="AF159" s="47">
        <v>3682</v>
      </c>
      <c r="AG159" s="47">
        <v>5677</v>
      </c>
      <c r="AH159" s="47">
        <v>3825</v>
      </c>
      <c r="AI159" s="47">
        <v>6388</v>
      </c>
      <c r="AJ159" s="47">
        <v>4187</v>
      </c>
      <c r="AK159" s="47">
        <v>7183</v>
      </c>
      <c r="AL159" s="47">
        <v>3989</v>
      </c>
      <c r="AM159" s="47">
        <v>6878</v>
      </c>
      <c r="AN159" s="47">
        <v>4161</v>
      </c>
      <c r="AO159" s="47">
        <v>7029</v>
      </c>
      <c r="AP159" s="47">
        <v>4341</v>
      </c>
      <c r="AQ159" s="47">
        <v>6688</v>
      </c>
    </row>
    <row r="160" spans="1:43" x14ac:dyDescent="0.3">
      <c r="A160" s="42" t="s">
        <v>38</v>
      </c>
      <c r="B160" s="47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807</v>
      </c>
      <c r="S160" s="47">
        <v>826</v>
      </c>
      <c r="T160" s="47">
        <v>754</v>
      </c>
      <c r="U160" s="47">
        <v>1024</v>
      </c>
      <c r="V160" s="47">
        <v>1020</v>
      </c>
      <c r="W160" s="47">
        <v>1283</v>
      </c>
      <c r="X160" s="47">
        <v>882</v>
      </c>
      <c r="Y160" s="47">
        <v>950</v>
      </c>
      <c r="Z160" s="47">
        <v>1007</v>
      </c>
      <c r="AA160" s="47">
        <v>1304</v>
      </c>
      <c r="AB160" s="47">
        <v>901</v>
      </c>
      <c r="AC160" s="47">
        <v>1355</v>
      </c>
      <c r="AD160" s="47">
        <v>1236</v>
      </c>
      <c r="AE160" s="47">
        <v>1518</v>
      </c>
      <c r="AF160" s="47">
        <v>1370</v>
      </c>
      <c r="AG160" s="47">
        <v>1693</v>
      </c>
      <c r="AH160" s="47">
        <v>1399</v>
      </c>
      <c r="AI160" s="47">
        <v>1909</v>
      </c>
      <c r="AJ160" s="47">
        <v>1428</v>
      </c>
      <c r="AK160" s="47">
        <v>2059</v>
      </c>
      <c r="AL160" s="47">
        <v>1648</v>
      </c>
      <c r="AM160" s="47">
        <v>2180</v>
      </c>
      <c r="AN160" s="47">
        <v>1520</v>
      </c>
      <c r="AO160" s="47">
        <v>2245</v>
      </c>
      <c r="AP160" s="47">
        <v>1635</v>
      </c>
      <c r="AQ160" s="47">
        <v>2448</v>
      </c>
    </row>
    <row r="161" spans="1:43" x14ac:dyDescent="0.3">
      <c r="A161" s="42" t="s">
        <v>35</v>
      </c>
      <c r="B161" s="47">
        <v>835</v>
      </c>
      <c r="C161" s="47">
        <v>868</v>
      </c>
      <c r="D161" s="47">
        <v>924</v>
      </c>
      <c r="E161" s="47">
        <v>1189</v>
      </c>
      <c r="F161" s="47">
        <v>712</v>
      </c>
      <c r="G161" s="47">
        <v>759</v>
      </c>
      <c r="H161" s="47">
        <v>825</v>
      </c>
      <c r="I161" s="47">
        <v>1047</v>
      </c>
      <c r="J161" s="47">
        <v>945</v>
      </c>
      <c r="K161" s="47">
        <v>1095</v>
      </c>
      <c r="L161" s="47">
        <v>457</v>
      </c>
      <c r="M161" s="47">
        <v>668</v>
      </c>
      <c r="N161" s="47">
        <v>875</v>
      </c>
      <c r="O161" s="47">
        <v>1255</v>
      </c>
      <c r="P161" s="47">
        <v>999</v>
      </c>
      <c r="Q161" s="47">
        <v>1394</v>
      </c>
      <c r="R161" s="47">
        <v>744</v>
      </c>
      <c r="S161" s="47">
        <v>1441</v>
      </c>
      <c r="T161" s="47">
        <v>988</v>
      </c>
      <c r="U161" s="47">
        <v>1785</v>
      </c>
      <c r="V161" s="47">
        <v>1240</v>
      </c>
      <c r="W161" s="47">
        <v>2223</v>
      </c>
      <c r="X161" s="47">
        <v>1234</v>
      </c>
      <c r="Y161" s="47">
        <v>2092</v>
      </c>
      <c r="Z161" s="47">
        <v>1431</v>
      </c>
      <c r="AA161" s="47">
        <v>2407</v>
      </c>
      <c r="AB161" s="47">
        <v>1666</v>
      </c>
      <c r="AC161" s="47">
        <v>3173</v>
      </c>
      <c r="AD161" s="47">
        <v>1813</v>
      </c>
      <c r="AE161" s="47">
        <v>3283</v>
      </c>
      <c r="AF161" s="47">
        <v>2164</v>
      </c>
      <c r="AG161" s="47">
        <v>3451</v>
      </c>
      <c r="AH161" s="47">
        <v>2456</v>
      </c>
      <c r="AI161" s="47">
        <v>4019</v>
      </c>
      <c r="AJ161" s="47">
        <v>2948</v>
      </c>
      <c r="AK161" s="47">
        <v>4856</v>
      </c>
      <c r="AL161" s="47">
        <v>3238</v>
      </c>
      <c r="AM161" s="47">
        <v>5355</v>
      </c>
      <c r="AN161" s="47">
        <v>3331</v>
      </c>
      <c r="AO161" s="47">
        <v>5526</v>
      </c>
      <c r="AP161" s="47">
        <v>3065</v>
      </c>
      <c r="AQ161" s="47">
        <v>4753</v>
      </c>
    </row>
    <row r="162" spans="1:43" x14ac:dyDescent="0.3">
      <c r="A162" s="42" t="s">
        <v>36</v>
      </c>
      <c r="B162" s="47">
        <v>0</v>
      </c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2</v>
      </c>
      <c r="I162" s="47">
        <v>3</v>
      </c>
      <c r="J162" s="47">
        <v>40</v>
      </c>
      <c r="K162" s="47">
        <v>64</v>
      </c>
      <c r="L162" s="47">
        <v>9</v>
      </c>
      <c r="M162" s="47">
        <v>34</v>
      </c>
      <c r="N162" s="47">
        <v>23</v>
      </c>
      <c r="O162" s="47">
        <v>58</v>
      </c>
      <c r="P162" s="47">
        <v>31</v>
      </c>
      <c r="Q162" s="47">
        <v>71</v>
      </c>
      <c r="R162" s="47">
        <v>51</v>
      </c>
      <c r="S162" s="47">
        <v>106</v>
      </c>
      <c r="T162" s="47">
        <v>51</v>
      </c>
      <c r="U162" s="47">
        <v>82</v>
      </c>
      <c r="V162" s="47">
        <v>70</v>
      </c>
      <c r="W162" s="47">
        <v>129</v>
      </c>
      <c r="X162" s="47">
        <v>102</v>
      </c>
      <c r="Y162" s="47">
        <v>163</v>
      </c>
      <c r="Z162" s="47">
        <v>78</v>
      </c>
      <c r="AA162" s="47">
        <v>145</v>
      </c>
      <c r="AB162" s="47">
        <v>42</v>
      </c>
      <c r="AC162" s="47">
        <v>131</v>
      </c>
      <c r="AD162" s="47">
        <v>82</v>
      </c>
      <c r="AE162" s="47">
        <v>129</v>
      </c>
      <c r="AF162" s="47">
        <v>165</v>
      </c>
      <c r="AG162" s="47">
        <v>243</v>
      </c>
      <c r="AH162" s="47">
        <v>162</v>
      </c>
      <c r="AI162" s="47">
        <v>240</v>
      </c>
      <c r="AJ162" s="47">
        <v>149</v>
      </c>
      <c r="AK162" s="47">
        <v>297</v>
      </c>
      <c r="AL162" s="47">
        <v>182</v>
      </c>
      <c r="AM162" s="47">
        <v>371</v>
      </c>
      <c r="AN162" s="47">
        <v>191</v>
      </c>
      <c r="AO162" s="47">
        <v>389</v>
      </c>
      <c r="AP162" s="47">
        <v>175</v>
      </c>
      <c r="AQ162" s="47">
        <v>321</v>
      </c>
    </row>
    <row r="163" spans="1:43" x14ac:dyDescent="0.3">
      <c r="A163" s="42" t="s">
        <v>37</v>
      </c>
      <c r="B163" s="47">
        <v>138</v>
      </c>
      <c r="C163" s="47">
        <v>106</v>
      </c>
      <c r="D163" s="47">
        <v>189</v>
      </c>
      <c r="E163" s="47">
        <v>221</v>
      </c>
      <c r="F163" s="47">
        <v>161</v>
      </c>
      <c r="G163" s="47">
        <v>193</v>
      </c>
      <c r="H163" s="47">
        <v>227</v>
      </c>
      <c r="I163" s="47">
        <v>209</v>
      </c>
      <c r="J163" s="47">
        <v>218</v>
      </c>
      <c r="K163" s="47">
        <v>264</v>
      </c>
      <c r="L163" s="47">
        <v>180</v>
      </c>
      <c r="M163" s="47">
        <v>295</v>
      </c>
      <c r="N163" s="47">
        <v>302</v>
      </c>
      <c r="O163" s="47">
        <v>831</v>
      </c>
      <c r="P163" s="47">
        <v>312</v>
      </c>
      <c r="Q163" s="47">
        <v>516</v>
      </c>
      <c r="R163" s="47">
        <v>346</v>
      </c>
      <c r="S163" s="47">
        <v>387</v>
      </c>
      <c r="T163" s="47">
        <v>324</v>
      </c>
      <c r="U163" s="47">
        <v>449</v>
      </c>
      <c r="V163" s="47">
        <v>496</v>
      </c>
      <c r="W163" s="47">
        <v>533</v>
      </c>
      <c r="X163" s="47">
        <v>344</v>
      </c>
      <c r="Y163" s="47">
        <v>408</v>
      </c>
      <c r="Z163" s="47">
        <v>468</v>
      </c>
      <c r="AA163" s="47">
        <v>617</v>
      </c>
      <c r="AB163" s="47">
        <v>446</v>
      </c>
      <c r="AC163" s="47">
        <v>556</v>
      </c>
      <c r="AD163" s="47">
        <v>521</v>
      </c>
      <c r="AE163" s="47">
        <v>693</v>
      </c>
      <c r="AF163" s="47">
        <v>541</v>
      </c>
      <c r="AG163" s="47">
        <v>697</v>
      </c>
      <c r="AH163" s="47">
        <v>623</v>
      </c>
      <c r="AI163" s="47">
        <v>786</v>
      </c>
      <c r="AJ163" s="47">
        <v>532</v>
      </c>
      <c r="AK163" s="47">
        <v>669</v>
      </c>
      <c r="AL163" s="47">
        <v>649</v>
      </c>
      <c r="AM163" s="47">
        <v>856</v>
      </c>
      <c r="AN163" s="47">
        <v>658</v>
      </c>
      <c r="AO163" s="47">
        <v>915</v>
      </c>
      <c r="AP163" s="47">
        <v>502</v>
      </c>
      <c r="AQ163" s="47">
        <v>610</v>
      </c>
    </row>
    <row r="164" spans="1:43" x14ac:dyDescent="0.3">
      <c r="A164" s="42" t="s">
        <v>118</v>
      </c>
      <c r="B164" s="47">
        <v>616</v>
      </c>
      <c r="C164" s="47">
        <v>925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</row>
    <row r="165" spans="1:43" x14ac:dyDescent="0.3">
      <c r="A165" s="41" t="s">
        <v>15</v>
      </c>
      <c r="B165" s="51">
        <v>18503</v>
      </c>
      <c r="C165" s="51">
        <v>19111</v>
      </c>
      <c r="D165" s="51">
        <f>SUM(D148:D164)</f>
        <v>22777</v>
      </c>
      <c r="E165" s="51">
        <f>SUM(E148:E164)</f>
        <v>23929</v>
      </c>
      <c r="F165" s="51">
        <v>26454</v>
      </c>
      <c r="G165" s="51">
        <v>26598</v>
      </c>
      <c r="H165" s="51">
        <v>28890</v>
      </c>
      <c r="I165" s="51">
        <v>29670</v>
      </c>
      <c r="J165" s="51">
        <v>28224</v>
      </c>
      <c r="K165" s="51">
        <v>30675</v>
      </c>
      <c r="L165" s="51">
        <v>24939</v>
      </c>
      <c r="M165" s="51">
        <v>27634</v>
      </c>
      <c r="N165" s="51">
        <v>36401</v>
      </c>
      <c r="O165" s="51">
        <v>40951</v>
      </c>
      <c r="P165" s="51">
        <v>39880</v>
      </c>
      <c r="Q165" s="51">
        <v>44530</v>
      </c>
      <c r="R165" s="51">
        <v>43911</v>
      </c>
      <c r="S165" s="51">
        <v>51811</v>
      </c>
      <c r="T165" s="51">
        <v>48574</v>
      </c>
      <c r="U165" s="51">
        <v>62000</v>
      </c>
      <c r="V165" s="51">
        <v>55899</v>
      </c>
      <c r="W165" s="51">
        <v>68071</v>
      </c>
      <c r="X165" s="51">
        <v>54017</v>
      </c>
      <c r="Y165" s="51">
        <v>64407</v>
      </c>
      <c r="Z165" s="51">
        <v>60503</v>
      </c>
      <c r="AA165" s="51">
        <v>76337</v>
      </c>
      <c r="AB165" s="51">
        <v>68048</v>
      </c>
      <c r="AC165" s="51">
        <v>87547</v>
      </c>
      <c r="AD165" s="51">
        <v>79035</v>
      </c>
      <c r="AE165" s="51">
        <v>102517</v>
      </c>
      <c r="AF165" s="51">
        <v>86663</v>
      </c>
      <c r="AG165" s="51">
        <v>109724</v>
      </c>
      <c r="AH165" s="51">
        <v>95400</v>
      </c>
      <c r="AI165" s="51">
        <v>119629</v>
      </c>
      <c r="AJ165" s="51">
        <v>99306</v>
      </c>
      <c r="AK165" s="51">
        <v>129555</v>
      </c>
      <c r="AL165" s="51">
        <v>104609</v>
      </c>
      <c r="AM165" s="51">
        <v>137430</v>
      </c>
      <c r="AN165" s="51">
        <v>107846</v>
      </c>
      <c r="AO165" s="51">
        <v>141201</v>
      </c>
      <c r="AP165" s="51">
        <v>104245</v>
      </c>
      <c r="AQ165" s="51">
        <v>138681</v>
      </c>
    </row>
    <row r="166" spans="1:43" x14ac:dyDescent="0.3">
      <c r="B166" s="76">
        <f>B165/(B165+C165)</f>
        <v>0.49191790290849152</v>
      </c>
      <c r="C166" s="62"/>
      <c r="E166" s="62"/>
      <c r="G166" s="62"/>
      <c r="I166" s="62"/>
      <c r="J166" s="62"/>
      <c r="K166" s="62"/>
      <c r="M166" s="62"/>
      <c r="O166" s="62"/>
      <c r="Q166" s="62"/>
      <c r="S166" s="62"/>
      <c r="U166" s="62"/>
      <c r="W166" s="62"/>
      <c r="Y166" s="62"/>
      <c r="AA166" s="62"/>
      <c r="AC166" s="62"/>
      <c r="AE166" s="62"/>
      <c r="AG166" s="62"/>
      <c r="AI166" s="62"/>
      <c r="AK166" s="62"/>
      <c r="AM166" s="69"/>
    </row>
    <row r="167" spans="1:43" x14ac:dyDescent="0.3">
      <c r="R167" s="76"/>
      <c r="S167" s="76"/>
    </row>
    <row r="168" spans="1:43" ht="15.6" x14ac:dyDescent="0.3">
      <c r="A168" s="39" t="s">
        <v>86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</row>
    <row r="169" spans="1:43" x14ac:dyDescent="0.3">
      <c r="A169" s="82" t="s">
        <v>25</v>
      </c>
      <c r="B169" s="81">
        <v>1999</v>
      </c>
      <c r="C169" s="81"/>
      <c r="D169" s="81">
        <v>2000</v>
      </c>
      <c r="E169" s="81"/>
      <c r="F169" s="81">
        <v>2001</v>
      </c>
      <c r="G169" s="81"/>
      <c r="H169" s="81">
        <v>2002</v>
      </c>
      <c r="I169" s="81"/>
      <c r="J169" s="81">
        <v>2003</v>
      </c>
      <c r="K169" s="81"/>
      <c r="L169" s="81">
        <v>2004</v>
      </c>
      <c r="M169" s="81"/>
      <c r="N169" s="81">
        <v>2005</v>
      </c>
      <c r="O169" s="81"/>
      <c r="P169" s="81">
        <v>2006</v>
      </c>
      <c r="Q169" s="81"/>
      <c r="R169" s="81">
        <v>2007</v>
      </c>
      <c r="S169" s="81"/>
      <c r="T169" s="81">
        <v>2008</v>
      </c>
      <c r="U169" s="81"/>
      <c r="V169" s="81">
        <v>2009</v>
      </c>
      <c r="W169" s="81"/>
      <c r="X169" s="81">
        <v>2010</v>
      </c>
      <c r="Y169" s="81"/>
      <c r="Z169" s="81">
        <v>2011</v>
      </c>
      <c r="AA169" s="81"/>
      <c r="AB169" s="81">
        <v>2012</v>
      </c>
      <c r="AC169" s="81"/>
      <c r="AD169" s="81">
        <v>2013</v>
      </c>
      <c r="AE169" s="81"/>
      <c r="AF169" s="81">
        <v>2014</v>
      </c>
      <c r="AG169" s="81"/>
      <c r="AH169" s="81">
        <v>2015</v>
      </c>
      <c r="AI169" s="81"/>
      <c r="AJ169" s="81">
        <v>2016</v>
      </c>
      <c r="AK169" s="81"/>
      <c r="AL169" s="81">
        <v>2017</v>
      </c>
      <c r="AM169" s="81"/>
      <c r="AN169" s="81">
        <v>2018</v>
      </c>
      <c r="AO169" s="81"/>
      <c r="AP169" s="81">
        <v>2019</v>
      </c>
      <c r="AQ169" s="81"/>
    </row>
    <row r="170" spans="1:43" x14ac:dyDescent="0.3">
      <c r="A170" s="82"/>
      <c r="B170" s="33" t="s">
        <v>64</v>
      </c>
      <c r="C170" s="33" t="s">
        <v>65</v>
      </c>
      <c r="D170" s="33" t="s">
        <v>64</v>
      </c>
      <c r="E170" s="33" t="s">
        <v>65</v>
      </c>
      <c r="F170" s="33" t="s">
        <v>64</v>
      </c>
      <c r="G170" s="33" t="s">
        <v>65</v>
      </c>
      <c r="H170" s="33" t="s">
        <v>64</v>
      </c>
      <c r="I170" s="33" t="s">
        <v>65</v>
      </c>
      <c r="J170" s="33" t="s">
        <v>64</v>
      </c>
      <c r="K170" s="33" t="s">
        <v>65</v>
      </c>
      <c r="L170" s="33" t="s">
        <v>64</v>
      </c>
      <c r="M170" s="33" t="s">
        <v>65</v>
      </c>
      <c r="N170" s="33" t="s">
        <v>64</v>
      </c>
      <c r="O170" s="33" t="s">
        <v>65</v>
      </c>
      <c r="P170" s="33" t="s">
        <v>64</v>
      </c>
      <c r="Q170" s="33" t="s">
        <v>65</v>
      </c>
      <c r="R170" s="33" t="s">
        <v>64</v>
      </c>
      <c r="S170" s="33" t="s">
        <v>65</v>
      </c>
      <c r="T170" s="33" t="s">
        <v>64</v>
      </c>
      <c r="U170" s="33" t="s">
        <v>65</v>
      </c>
      <c r="V170" s="33" t="s">
        <v>64</v>
      </c>
      <c r="W170" s="33" t="s">
        <v>65</v>
      </c>
      <c r="X170" s="33" t="s">
        <v>64</v>
      </c>
      <c r="Y170" s="33" t="s">
        <v>65</v>
      </c>
      <c r="Z170" s="33" t="s">
        <v>64</v>
      </c>
      <c r="AA170" s="33" t="s">
        <v>65</v>
      </c>
      <c r="AB170" s="33" t="s">
        <v>64</v>
      </c>
      <c r="AC170" s="33" t="s">
        <v>65</v>
      </c>
      <c r="AD170" s="33" t="s">
        <v>64</v>
      </c>
      <c r="AE170" s="33" t="s">
        <v>65</v>
      </c>
      <c r="AF170" s="33" t="s">
        <v>64</v>
      </c>
      <c r="AG170" s="33" t="s">
        <v>65</v>
      </c>
      <c r="AH170" s="33" t="s">
        <v>64</v>
      </c>
      <c r="AI170" s="33" t="s">
        <v>65</v>
      </c>
      <c r="AJ170" s="33" t="s">
        <v>64</v>
      </c>
      <c r="AK170" s="33" t="s">
        <v>65</v>
      </c>
      <c r="AL170" s="60" t="s">
        <v>64</v>
      </c>
      <c r="AM170" s="60" t="s">
        <v>65</v>
      </c>
      <c r="AN170" s="74" t="s">
        <v>64</v>
      </c>
      <c r="AO170" s="74" t="s">
        <v>65</v>
      </c>
      <c r="AP170" s="78" t="s">
        <v>64</v>
      </c>
      <c r="AQ170" s="78" t="s">
        <v>65</v>
      </c>
    </row>
    <row r="171" spans="1:43" x14ac:dyDescent="0.3">
      <c r="A171" s="42" t="s">
        <v>39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7.3964187960970313E-3</v>
      </c>
      <c r="S171" s="29">
        <v>1.0520047637951568E-2</v>
      </c>
      <c r="T171" s="29">
        <v>7.0631432343950659E-3</v>
      </c>
      <c r="U171" s="29">
        <v>9.1522419375260015E-3</v>
      </c>
      <c r="V171" s="29">
        <v>7.4211502782931356E-3</v>
      </c>
      <c r="W171" s="29">
        <v>8.3245946599983869E-3</v>
      </c>
      <c r="X171" s="29">
        <v>7.7264743633047358E-3</v>
      </c>
      <c r="Y171" s="29">
        <v>8.1233533743160172E-3</v>
      </c>
      <c r="Z171" s="29">
        <v>6.9131832797427652E-3</v>
      </c>
      <c r="AA171" s="29">
        <v>8.3089739842151424E-3</v>
      </c>
      <c r="AB171" s="29">
        <v>6.2662681962788007E-3</v>
      </c>
      <c r="AC171" s="29">
        <v>7.1146245059288534E-3</v>
      </c>
      <c r="AD171" s="29">
        <v>5.7008460386005115E-3</v>
      </c>
      <c r="AE171" s="29">
        <v>7.3367409888076144E-3</v>
      </c>
      <c r="AF171" s="29">
        <v>6.288603624476162E-3</v>
      </c>
      <c r="AG171" s="29">
        <v>7.8467515670589197E-3</v>
      </c>
      <c r="AH171" s="29">
        <v>5.5387877914141815E-3</v>
      </c>
      <c r="AI171" s="29">
        <v>6.4456422157011381E-3</v>
      </c>
      <c r="AJ171" s="29">
        <v>4.5311346188297704E-3</v>
      </c>
      <c r="AK171" s="29">
        <v>6.4711768278562093E-3</v>
      </c>
      <c r="AL171" s="29">
        <v>4.5571168282797399E-3</v>
      </c>
      <c r="AM171" s="29">
        <v>6.8418725907808241E-3</v>
      </c>
      <c r="AN171" s="29">
        <v>5.1757298823113711E-3</v>
      </c>
      <c r="AO171" s="29">
        <v>7.3038422466442073E-3</v>
      </c>
      <c r="AP171" s="29">
        <v>4.5198949474325517E-3</v>
      </c>
      <c r="AQ171" s="29">
        <v>6.7921918608959105E-3</v>
      </c>
    </row>
    <row r="172" spans="1:43" x14ac:dyDescent="0.3">
      <c r="A172" s="42" t="s">
        <v>26</v>
      </c>
      <c r="B172" s="29">
        <v>9.9962779816025939E-3</v>
      </c>
      <c r="C172" s="29">
        <v>1.1059711809432658E-2</v>
      </c>
      <c r="D172" s="29">
        <v>8.5427996403031736E-3</v>
      </c>
      <c r="E172" s="29">
        <v>9.3563996060463325E-3</v>
      </c>
      <c r="F172" s="29">
        <v>7.2004825454271282E-3</v>
      </c>
      <c r="G172" s="29">
        <v>8.1241046520395092E-3</v>
      </c>
      <c r="H172" s="29">
        <v>5.5498633879781422E-3</v>
      </c>
      <c r="I172" s="29">
        <v>4.8326502732240441E-3</v>
      </c>
      <c r="J172" s="29">
        <v>6.2649620536851221E-3</v>
      </c>
      <c r="K172" s="29">
        <v>6.2310056197898093E-3</v>
      </c>
      <c r="L172" s="29">
        <v>7.893785783577122E-3</v>
      </c>
      <c r="M172" s="29">
        <v>1.0765982538565423E-2</v>
      </c>
      <c r="N172" s="29">
        <v>8.4807115523839079E-3</v>
      </c>
      <c r="O172" s="29">
        <v>1.2242734512359086E-2</v>
      </c>
      <c r="P172" s="29">
        <v>1.06859376851084E-2</v>
      </c>
      <c r="Q172" s="29">
        <v>1.4583580144532638E-2</v>
      </c>
      <c r="R172" s="29">
        <v>4.8787112680470533E-3</v>
      </c>
      <c r="S172" s="29">
        <v>6.7591567246818914E-3</v>
      </c>
      <c r="T172" s="29">
        <v>5.3448369417765478E-3</v>
      </c>
      <c r="U172" s="29">
        <v>7.9856024020113232E-3</v>
      </c>
      <c r="V172" s="29">
        <v>4.9205452932161008E-3</v>
      </c>
      <c r="W172" s="29">
        <v>6.4531741550375088E-3</v>
      </c>
      <c r="X172" s="29">
        <v>5.2945348915760318E-3</v>
      </c>
      <c r="Y172" s="29">
        <v>5.7843004796325074E-3</v>
      </c>
      <c r="Z172" s="29">
        <v>5.0131540485238235E-3</v>
      </c>
      <c r="AA172" s="29">
        <v>6.182402806197018E-3</v>
      </c>
      <c r="AB172" s="29">
        <v>4.4667245091423247E-3</v>
      </c>
      <c r="AC172" s="29">
        <v>5.77139368231627E-3</v>
      </c>
      <c r="AD172" s="29">
        <v>4.825063893540143E-3</v>
      </c>
      <c r="AE172" s="29">
        <v>5.6953379747950996E-3</v>
      </c>
      <c r="AF172" s="29">
        <v>4.8883072708478664E-3</v>
      </c>
      <c r="AG172" s="29">
        <v>6.34970746536176E-3</v>
      </c>
      <c r="AH172" s="29">
        <v>4.841207465039599E-3</v>
      </c>
      <c r="AI172" s="29">
        <v>7.0037064768008039E-3</v>
      </c>
      <c r="AJ172" s="29">
        <v>4.7539773050017256E-3</v>
      </c>
      <c r="AK172" s="29">
        <v>6.340092894813883E-3</v>
      </c>
      <c r="AL172" s="29">
        <v>5.3255880250703399E-3</v>
      </c>
      <c r="AM172" s="29">
        <v>6.5650576973132427E-3</v>
      </c>
      <c r="AN172" s="29">
        <v>5.962729926479741E-3</v>
      </c>
      <c r="AO172" s="29">
        <v>7.6250667544680321E-3</v>
      </c>
      <c r="AP172" s="29">
        <v>5.3967051694754778E-3</v>
      </c>
      <c r="AQ172" s="29">
        <v>6.7098622625820208E-3</v>
      </c>
    </row>
    <row r="173" spans="1:43" x14ac:dyDescent="0.3">
      <c r="A173" s="42" t="s">
        <v>27</v>
      </c>
      <c r="B173" s="29">
        <v>1.3399266230658798E-2</v>
      </c>
      <c r="C173" s="29">
        <v>1.0395065667038869E-2</v>
      </c>
      <c r="D173" s="29">
        <v>9.7631995889179129E-3</v>
      </c>
      <c r="E173" s="29">
        <v>1.010576799554661E-2</v>
      </c>
      <c r="F173" s="29">
        <v>1.3062655507803665E-2</v>
      </c>
      <c r="G173" s="29">
        <v>1.5701575812410464E-2</v>
      </c>
      <c r="H173" s="29">
        <v>1.7520491803278689E-2</v>
      </c>
      <c r="I173" s="29">
        <v>1.7640027322404373E-2</v>
      </c>
      <c r="J173" s="29">
        <v>1.7810149578091308E-2</v>
      </c>
      <c r="K173" s="29">
        <v>1.5144569517309293E-2</v>
      </c>
      <c r="L173" s="29">
        <v>1.211648564852681E-2</v>
      </c>
      <c r="M173" s="29">
        <v>1.0404580297871531E-2</v>
      </c>
      <c r="N173" s="29">
        <v>1.0768952321853346E-2</v>
      </c>
      <c r="O173" s="29">
        <v>1.3264039714551659E-2</v>
      </c>
      <c r="P173" s="29">
        <v>1.2842080322236701E-2</v>
      </c>
      <c r="Q173" s="29">
        <v>1.2759151759270228E-2</v>
      </c>
      <c r="R173" s="29">
        <v>1.6203171684670191E-2</v>
      </c>
      <c r="S173" s="29">
        <v>1.9431269718559997E-2</v>
      </c>
      <c r="T173" s="29">
        <v>1.4216723642085843E-2</v>
      </c>
      <c r="U173" s="29">
        <v>1.782516685658473E-2</v>
      </c>
      <c r="V173" s="29">
        <v>1.4850367024280067E-2</v>
      </c>
      <c r="W173" s="29">
        <v>1.9101395498911027E-2</v>
      </c>
      <c r="X173" s="29">
        <v>1.5410727555225292E-2</v>
      </c>
      <c r="Y173" s="29">
        <v>1.8796865500236438E-2</v>
      </c>
      <c r="Z173" s="29">
        <v>1.5171002630809704E-2</v>
      </c>
      <c r="AA173" s="29">
        <v>1.6749488453668519E-2</v>
      </c>
      <c r="AB173" s="29">
        <v>1.5463221825894147E-2</v>
      </c>
      <c r="AC173" s="29">
        <v>1.7841190269610206E-2</v>
      </c>
      <c r="AD173" s="29">
        <v>1.5306909315237508E-2</v>
      </c>
      <c r="AE173" s="29">
        <v>1.8319820216797393E-2</v>
      </c>
      <c r="AF173" s="29">
        <v>1.6182333861202627E-2</v>
      </c>
      <c r="AG173" s="29">
        <v>1.7399318692174124E-2</v>
      </c>
      <c r="AH173" s="29">
        <v>1.6537304270586757E-2</v>
      </c>
      <c r="AI173" s="29">
        <v>2.1862167428579399E-2</v>
      </c>
      <c r="AJ173" s="29">
        <v>1.4956676760129512E-2</v>
      </c>
      <c r="AK173" s="29">
        <v>1.8137646868623312E-2</v>
      </c>
      <c r="AL173" s="29">
        <v>1.329950958316635E-2</v>
      </c>
      <c r="AM173" s="29">
        <v>1.6179210788344028E-2</v>
      </c>
      <c r="AN173" s="29">
        <v>1.4587607961549426E-2</v>
      </c>
      <c r="AO173" s="29">
        <v>1.5691817207193821E-2</v>
      </c>
      <c r="AP173" s="29">
        <v>1.3526753002972099E-2</v>
      </c>
      <c r="AQ173" s="29">
        <v>1.5494430402674066E-2</v>
      </c>
    </row>
    <row r="174" spans="1:43" x14ac:dyDescent="0.3">
      <c r="A174" s="42" t="s">
        <v>28</v>
      </c>
      <c r="B174" s="29">
        <v>5.3171691391503165E-4</v>
      </c>
      <c r="C174" s="29">
        <v>1.6217365874408465E-3</v>
      </c>
      <c r="D174" s="29">
        <v>4.5390313878302573E-3</v>
      </c>
      <c r="E174" s="29">
        <v>3.340041964629812E-3</v>
      </c>
      <c r="F174" s="29">
        <v>8.9346301741687409E-3</v>
      </c>
      <c r="G174" s="29">
        <v>4.9574002865113475E-3</v>
      </c>
      <c r="H174" s="29">
        <v>7.9064207650273218E-3</v>
      </c>
      <c r="I174" s="29">
        <v>4.4398907103825134E-3</v>
      </c>
      <c r="J174" s="29">
        <v>7.2327204197015233E-3</v>
      </c>
      <c r="K174" s="29">
        <v>3.8200988132226356E-3</v>
      </c>
      <c r="L174" s="29">
        <v>4.6411656173320909E-3</v>
      </c>
      <c r="M174" s="29">
        <v>3.2906625073707038E-3</v>
      </c>
      <c r="N174" s="29">
        <v>4.5764815389388765E-3</v>
      </c>
      <c r="O174" s="29">
        <v>3.6198159065053263E-3</v>
      </c>
      <c r="P174" s="29">
        <v>4.5136832128894683E-3</v>
      </c>
      <c r="Q174" s="29">
        <v>3.5540812699917071E-3</v>
      </c>
      <c r="R174" s="29">
        <v>3.5832932868097196E-3</v>
      </c>
      <c r="S174" s="29">
        <v>3.3430141451286015E-3</v>
      </c>
      <c r="T174" s="29">
        <v>3.1110387613724746E-3</v>
      </c>
      <c r="U174" s="29">
        <v>3.5722683451806028E-3</v>
      </c>
      <c r="V174" s="29">
        <v>3.5653787206582238E-3</v>
      </c>
      <c r="W174" s="29">
        <v>4.0977655884488181E-3</v>
      </c>
      <c r="X174" s="29">
        <v>4.4078902925082757E-3</v>
      </c>
      <c r="Y174" s="29">
        <v>4.6612173208133486E-3</v>
      </c>
      <c r="Z174" s="29">
        <v>2.5869628763519441E-3</v>
      </c>
      <c r="AA174" s="29">
        <v>3.4858228588132124E-3</v>
      </c>
      <c r="AB174" s="29">
        <v>3.1042128603104213E-3</v>
      </c>
      <c r="AC174" s="29">
        <v>3.7211992673286415E-3</v>
      </c>
      <c r="AD174" s="29">
        <v>2.8256367321759057E-3</v>
      </c>
      <c r="AE174" s="29">
        <v>3.6573543667929851E-3</v>
      </c>
      <c r="AF174" s="29">
        <v>3.7426102542428979E-3</v>
      </c>
      <c r="AG174" s="29">
        <v>3.2334115801962451E-3</v>
      </c>
      <c r="AH174" s="29">
        <v>3.7715842979319067E-3</v>
      </c>
      <c r="AI174" s="29">
        <v>3.608815555111171E-3</v>
      </c>
      <c r="AJ174" s="29">
        <v>4.1553606774417662E-3</v>
      </c>
      <c r="AK174" s="29">
        <v>4.251488895006139E-3</v>
      </c>
      <c r="AL174" s="29">
        <v>3.9456451233065744E-3</v>
      </c>
      <c r="AM174" s="29">
        <v>4.4331698610554499E-3</v>
      </c>
      <c r="AN174" s="29">
        <v>3.3447501877155719E-3</v>
      </c>
      <c r="AO174" s="29">
        <v>4.2000104397965045E-3</v>
      </c>
      <c r="AP174" s="29">
        <v>3.5895704864855964E-3</v>
      </c>
      <c r="AQ174" s="29">
        <v>5.1373669347867254E-3</v>
      </c>
    </row>
    <row r="175" spans="1:43" x14ac:dyDescent="0.3">
      <c r="A175" s="42" t="s">
        <v>29</v>
      </c>
      <c r="B175" s="29">
        <v>6.8059764981124047E-3</v>
      </c>
      <c r="C175" s="29">
        <v>9.4911469133833141E-3</v>
      </c>
      <c r="D175" s="29">
        <v>5.9307155397593453E-3</v>
      </c>
      <c r="E175" s="29">
        <v>8.0289470303601257E-3</v>
      </c>
      <c r="F175" s="29">
        <v>6.2580110080675561E-3</v>
      </c>
      <c r="G175" s="29">
        <v>9.8205534192867382E-3</v>
      </c>
      <c r="H175" s="29">
        <v>8.7943989071038245E-3</v>
      </c>
      <c r="I175" s="29">
        <v>1.1099726775956284E-2</v>
      </c>
      <c r="J175" s="29">
        <v>1.2546902324317899E-2</v>
      </c>
      <c r="K175" s="29">
        <v>1.3667464642863206E-2</v>
      </c>
      <c r="L175" s="29">
        <v>1.4399026116067182E-2</v>
      </c>
      <c r="M175" s="29">
        <v>1.8393471934262835E-2</v>
      </c>
      <c r="N175" s="29">
        <v>9.2822422173958006E-3</v>
      </c>
      <c r="O175" s="29">
        <v>1.031647533354018E-2</v>
      </c>
      <c r="P175" s="29">
        <v>1.1136121312640683E-2</v>
      </c>
      <c r="Q175" s="29">
        <v>1.1230896813173795E-2</v>
      </c>
      <c r="R175" s="29">
        <v>1.3570548045381417E-2</v>
      </c>
      <c r="S175" s="29">
        <v>1.7080712897766449E-2</v>
      </c>
      <c r="T175" s="29">
        <v>1.5690849566805939E-2</v>
      </c>
      <c r="U175" s="29">
        <v>2.1451697505742759E-2</v>
      </c>
      <c r="V175" s="29">
        <v>1.3099943534726143E-2</v>
      </c>
      <c r="W175" s="29">
        <v>1.7004113898523836E-2</v>
      </c>
      <c r="X175" s="29">
        <v>1.34769979058299E-2</v>
      </c>
      <c r="Y175" s="29">
        <v>1.501384854421401E-2</v>
      </c>
      <c r="Z175" s="29">
        <v>1.15463314820228E-2</v>
      </c>
      <c r="AA175" s="29">
        <v>1.501023092662964E-2</v>
      </c>
      <c r="AB175" s="29">
        <v>1.2191908480349626E-2</v>
      </c>
      <c r="AC175" s="29">
        <v>1.6401555319901024E-2</v>
      </c>
      <c r="AD175" s="29">
        <v>1.4568828765312417E-2</v>
      </c>
      <c r="AE175" s="29">
        <v>1.8540142769013838E-2</v>
      </c>
      <c r="AF175" s="29">
        <v>1.2857266519677982E-2</v>
      </c>
      <c r="AG175" s="29">
        <v>1.7526618360685788E-2</v>
      </c>
      <c r="AH175" s="29">
        <v>1.2682010333489901E-2</v>
      </c>
      <c r="AI175" s="29">
        <v>1.6946551395393181E-2</v>
      </c>
      <c r="AJ175" s="29">
        <v>1.3353083312578378E-2</v>
      </c>
      <c r="AK175" s="29">
        <v>1.7425424165760001E-2</v>
      </c>
      <c r="AL175" s="29">
        <v>1.3543271952040787E-2</v>
      </c>
      <c r="AM175" s="29">
        <v>1.7451732985180074E-2</v>
      </c>
      <c r="AN175" s="29">
        <v>1.3965235477640767E-2</v>
      </c>
      <c r="AO175" s="29">
        <v>1.9197179648821307E-2</v>
      </c>
      <c r="AP175" s="29">
        <v>1.4687600339197944E-2</v>
      </c>
      <c r="AQ175" s="29">
        <v>2.0076072548842035E-2</v>
      </c>
    </row>
    <row r="176" spans="1:43" x14ac:dyDescent="0.3">
      <c r="A176" s="42" t="s">
        <v>30</v>
      </c>
      <c r="B176" s="29">
        <v>7.2313500292444308E-2</v>
      </c>
      <c r="C176" s="29">
        <v>6.7049502844685485E-2</v>
      </c>
      <c r="D176" s="29">
        <v>5.9628313278807861E-2</v>
      </c>
      <c r="E176" s="29">
        <v>5.1363850468890505E-2</v>
      </c>
      <c r="F176" s="29">
        <v>5.6868732564276561E-2</v>
      </c>
      <c r="G176" s="29">
        <v>4.6633491668551609E-2</v>
      </c>
      <c r="H176" s="29">
        <v>5.2578551912568307E-2</v>
      </c>
      <c r="I176" s="29">
        <v>5.8913934426229511E-2</v>
      </c>
      <c r="J176" s="29">
        <v>5.864276133720437E-2</v>
      </c>
      <c r="K176" s="29">
        <v>6.6028285709434795E-2</v>
      </c>
      <c r="L176" s="29">
        <v>5.3544595134384573E-2</v>
      </c>
      <c r="M176" s="29">
        <v>6.5718144294599892E-2</v>
      </c>
      <c r="N176" s="29">
        <v>5.0716206432929983E-2</v>
      </c>
      <c r="O176" s="29">
        <v>6.7612989967938769E-2</v>
      </c>
      <c r="P176" s="29">
        <v>4.7518066579789124E-2</v>
      </c>
      <c r="Q176" s="29">
        <v>5.8014453263831298E-2</v>
      </c>
      <c r="R176" s="29">
        <v>5.2589791270554312E-2</v>
      </c>
      <c r="S176" s="29">
        <v>6.3684419464699854E-2</v>
      </c>
      <c r="T176" s="29">
        <v>4.8175882214625501E-2</v>
      </c>
      <c r="U176" s="29">
        <v>6.3116103243077037E-2</v>
      </c>
      <c r="V176" s="29">
        <v>5.1875453738807774E-2</v>
      </c>
      <c r="W176" s="29">
        <v>6.0554972977333227E-2</v>
      </c>
      <c r="X176" s="29">
        <v>4.9432547456596636E-2</v>
      </c>
      <c r="Y176" s="29">
        <v>5.6103492535296902E-2</v>
      </c>
      <c r="Z176" s="29">
        <v>4.785881321251096E-2</v>
      </c>
      <c r="AA176" s="29">
        <v>5.4845074539608303E-2</v>
      </c>
      <c r="AB176" s="29">
        <v>4.9879494842379253E-2</v>
      </c>
      <c r="AC176" s="29">
        <v>6.3003309874995986E-2</v>
      </c>
      <c r="AD176" s="29">
        <v>4.7809993830968539E-2</v>
      </c>
      <c r="AE176" s="29">
        <v>5.6777121706177845E-2</v>
      </c>
      <c r="AF176" s="29">
        <v>4.7803571519499766E-2</v>
      </c>
      <c r="AG176" s="29">
        <v>5.947949711538951E-2</v>
      </c>
      <c r="AH176" s="29">
        <v>4.8519036967106764E-2</v>
      </c>
      <c r="AI176" s="29">
        <v>5.717833408516991E-2</v>
      </c>
      <c r="AJ176" s="29">
        <v>4.5123459217603697E-2</v>
      </c>
      <c r="AK176" s="29">
        <v>5.7978423584621235E-2</v>
      </c>
      <c r="AL176" s="29">
        <v>4.5112564504067525E-2</v>
      </c>
      <c r="AM176" s="29">
        <v>5.7713839505203708E-2</v>
      </c>
      <c r="AN176" s="29">
        <v>4.250201769143977E-2</v>
      </c>
      <c r="AO176" s="29">
        <v>5.4134360181010012E-2</v>
      </c>
      <c r="AP176" s="29">
        <v>4.2169220256374366E-2</v>
      </c>
      <c r="AQ176" s="29">
        <v>5.2361624527633932E-2</v>
      </c>
    </row>
    <row r="177" spans="1:43" x14ac:dyDescent="0.3">
      <c r="A177" s="42" t="s">
        <v>40</v>
      </c>
      <c r="B177" s="29">
        <v>0.26870314244696125</v>
      </c>
      <c r="C177" s="29">
        <v>0.26668261817408412</v>
      </c>
      <c r="D177" s="29">
        <v>0.30985312379565794</v>
      </c>
      <c r="E177" s="29">
        <v>0.32426240739947759</v>
      </c>
      <c r="F177" s="29">
        <v>0.31486089120108574</v>
      </c>
      <c r="G177" s="29">
        <v>0.30809394556284403</v>
      </c>
      <c r="H177" s="29">
        <v>0.30776980874316939</v>
      </c>
      <c r="I177" s="29">
        <v>0.2962090163934426</v>
      </c>
      <c r="J177" s="29">
        <v>0.26750878622727042</v>
      </c>
      <c r="K177" s="29">
        <v>0.28830710198814918</v>
      </c>
      <c r="L177" s="29">
        <v>0.27875525459836797</v>
      </c>
      <c r="M177" s="29">
        <v>0.28486105034903847</v>
      </c>
      <c r="N177" s="29">
        <v>0.28846054400661908</v>
      </c>
      <c r="O177" s="29">
        <v>0.28348329713517428</v>
      </c>
      <c r="P177" s="29">
        <v>0.28791612368202818</v>
      </c>
      <c r="Q177" s="29">
        <v>0.28666034829996445</v>
      </c>
      <c r="R177" s="29">
        <v>0.2401433317314724</v>
      </c>
      <c r="S177" s="29">
        <v>0.25864482564091851</v>
      </c>
      <c r="T177" s="29">
        <v>0.22230361567818835</v>
      </c>
      <c r="U177" s="29">
        <v>0.26182466040841429</v>
      </c>
      <c r="V177" s="29">
        <v>0.22920867951923851</v>
      </c>
      <c r="W177" s="29">
        <v>0.26195853835605387</v>
      </c>
      <c r="X177" s="29">
        <v>0.24071134229548063</v>
      </c>
      <c r="Y177" s="29">
        <v>0.27409140039181246</v>
      </c>
      <c r="Z177" s="29">
        <v>0.23203010815551009</v>
      </c>
      <c r="AA177" s="29">
        <v>0.28277550423852676</v>
      </c>
      <c r="AB177" s="29">
        <v>0.22546997011472092</v>
      </c>
      <c r="AC177" s="29">
        <v>0.2754073074327581</v>
      </c>
      <c r="AD177" s="29">
        <v>0.22519718868423372</v>
      </c>
      <c r="AE177" s="29">
        <v>0.27696748039129288</v>
      </c>
      <c r="AF177" s="29">
        <v>0.2240372326070463</v>
      </c>
      <c r="AG177" s="29">
        <v>0.26793525029660825</v>
      </c>
      <c r="AH177" s="29">
        <v>0.22389538155318586</v>
      </c>
      <c r="AI177" s="29">
        <v>0.26130893972440927</v>
      </c>
      <c r="AJ177" s="29">
        <v>0.22146193541057674</v>
      </c>
      <c r="AK177" s="29">
        <v>0.26833754986651287</v>
      </c>
      <c r="AL177" s="29">
        <v>0.22408372204479443</v>
      </c>
      <c r="AM177" s="29">
        <v>0.27732720759877538</v>
      </c>
      <c r="AN177" s="29">
        <v>0.22672427292840308</v>
      </c>
      <c r="AO177" s="29">
        <v>0.27642975020779209</v>
      </c>
      <c r="AP177" s="29">
        <v>0.22599063089171187</v>
      </c>
      <c r="AQ177" s="29">
        <v>0.29000189358076123</v>
      </c>
    </row>
    <row r="178" spans="1:43" x14ac:dyDescent="0.3">
      <c r="A178" s="42" t="s">
        <v>31</v>
      </c>
      <c r="B178" s="29">
        <v>5.3171691391503161E-5</v>
      </c>
      <c r="C178" s="29">
        <v>5.3171691391503165E-4</v>
      </c>
      <c r="D178" s="29">
        <v>4.0679998287157965E-4</v>
      </c>
      <c r="E178" s="29">
        <v>7.4936838950027832E-4</v>
      </c>
      <c r="F178" s="29">
        <v>0</v>
      </c>
      <c r="G178" s="29">
        <v>0</v>
      </c>
      <c r="H178" s="29">
        <v>4.0129781420765029E-3</v>
      </c>
      <c r="I178" s="29">
        <v>2.9371584699453552E-3</v>
      </c>
      <c r="J178" s="29">
        <v>3.1239919183687331E-3</v>
      </c>
      <c r="K178" s="29">
        <v>3.157948352264045E-3</v>
      </c>
      <c r="L178" s="29">
        <v>3.2716413368078672E-3</v>
      </c>
      <c r="M178" s="29">
        <v>4.6411656173320909E-3</v>
      </c>
      <c r="N178" s="29">
        <v>2.5985107043127523E-3</v>
      </c>
      <c r="O178" s="29">
        <v>1.9391870927707106E-3</v>
      </c>
      <c r="P178" s="29">
        <v>1.7059590095960195E-3</v>
      </c>
      <c r="Q178" s="29">
        <v>2.4641630138609169E-3</v>
      </c>
      <c r="R178" s="29">
        <v>8.1590438979544933E-3</v>
      </c>
      <c r="S178" s="29">
        <v>9.4022272831741915E-3</v>
      </c>
      <c r="T178" s="29">
        <v>9.4235534574131346E-3</v>
      </c>
      <c r="U178" s="29">
        <v>1.0979072838099372E-2</v>
      </c>
      <c r="V178" s="29">
        <v>9.3248366540292001E-3</v>
      </c>
      <c r="W178" s="29">
        <v>9.9540211341453584E-3</v>
      </c>
      <c r="X178" s="29">
        <v>8.7735594136323716E-3</v>
      </c>
      <c r="Y178" s="29">
        <v>1.0918394919948659E-2</v>
      </c>
      <c r="Z178" s="29">
        <v>1.1166325635779012E-2</v>
      </c>
      <c r="AA178" s="29">
        <v>1.3563285589009062E-2</v>
      </c>
      <c r="AB178" s="29">
        <v>1.1189305568945018E-2</v>
      </c>
      <c r="AC178" s="29">
        <v>1.3380892702207655E-2</v>
      </c>
      <c r="AD178" s="29">
        <v>1.0872917951881554E-2</v>
      </c>
      <c r="AE178" s="29">
        <v>1.4634925530977351E-2</v>
      </c>
      <c r="AF178" s="29">
        <v>1.1431510232347356E-2</v>
      </c>
      <c r="AG178" s="29">
        <v>1.5189396446811653E-2</v>
      </c>
      <c r="AH178" s="29">
        <v>1.2895934966911439E-2</v>
      </c>
      <c r="AI178" s="29">
        <v>1.6662868729334184E-2</v>
      </c>
      <c r="AJ178" s="29">
        <v>1.3597773320924055E-2</v>
      </c>
      <c r="AK178" s="29">
        <v>1.7456010416803211E-2</v>
      </c>
      <c r="AL178" s="29">
        <v>1.1679935878102289E-2</v>
      </c>
      <c r="AM178" s="29">
        <v>1.6059395386693879E-2</v>
      </c>
      <c r="AN178" s="29">
        <v>1.0965801635835807E-2</v>
      </c>
      <c r="AO178" s="29">
        <v>1.5209980445458087E-2</v>
      </c>
      <c r="AP178" s="29">
        <v>1.136560104723249E-2</v>
      </c>
      <c r="AQ178" s="29">
        <v>1.4580571861389889E-2</v>
      </c>
    </row>
    <row r="179" spans="1:43" x14ac:dyDescent="0.3">
      <c r="A179" s="42" t="s">
        <v>32</v>
      </c>
      <c r="B179" s="29">
        <v>5.529855904716329E-3</v>
      </c>
      <c r="C179" s="29">
        <v>6.7793906524166534E-3</v>
      </c>
      <c r="D179" s="29">
        <v>9.5062732839463881E-3</v>
      </c>
      <c r="E179" s="29">
        <v>1.3210294180619192E-2</v>
      </c>
      <c r="F179" s="29">
        <v>8.6518887129608691E-3</v>
      </c>
      <c r="G179" s="29">
        <v>1.2968408354067706E-2</v>
      </c>
      <c r="H179" s="29">
        <v>1.0023907103825136E-2</v>
      </c>
      <c r="I179" s="29">
        <v>1.3251366120218579E-2</v>
      </c>
      <c r="J179" s="29">
        <v>9.5417579245827607E-3</v>
      </c>
      <c r="K179" s="29">
        <v>1.1103753883767126E-2</v>
      </c>
      <c r="L179" s="29">
        <v>8.5214844121507243E-3</v>
      </c>
      <c r="M179" s="29">
        <v>1.2002358625149792E-2</v>
      </c>
      <c r="N179" s="29">
        <v>1.4505119453924915E-2</v>
      </c>
      <c r="O179" s="29">
        <v>2.5157720550212016E-2</v>
      </c>
      <c r="P179" s="29">
        <v>1.2107570193105082E-2</v>
      </c>
      <c r="Q179" s="29">
        <v>2.6252813647672076E-2</v>
      </c>
      <c r="R179" s="29">
        <v>8.462004554856772E-3</v>
      </c>
      <c r="S179" s="29">
        <v>1.1167756628570235E-2</v>
      </c>
      <c r="T179" s="29">
        <v>6.8641814531445007E-3</v>
      </c>
      <c r="U179" s="29">
        <v>1.1648307920487638E-2</v>
      </c>
      <c r="V179" s="29">
        <v>7.6066790352504639E-3</v>
      </c>
      <c r="W179" s="29">
        <v>1.2712753085423892E-2</v>
      </c>
      <c r="X179" s="29">
        <v>7.3295953522934543E-3</v>
      </c>
      <c r="Y179" s="29">
        <v>1.1205498885361076E-2</v>
      </c>
      <c r="Z179" s="29">
        <v>8.4551300789242907E-3</v>
      </c>
      <c r="AA179" s="29">
        <v>1.4089447529961999E-2</v>
      </c>
      <c r="AB179" s="29">
        <v>8.2264854269096053E-3</v>
      </c>
      <c r="AC179" s="29">
        <v>1.3425881294386066E-2</v>
      </c>
      <c r="AD179" s="29">
        <v>8.0968537939543495E-3</v>
      </c>
      <c r="AE179" s="29">
        <v>1.5114127082048118E-2</v>
      </c>
      <c r="AF179" s="29">
        <v>8.7327572599000952E-3</v>
      </c>
      <c r="AG179" s="29">
        <v>1.3671984398152627E-2</v>
      </c>
      <c r="AH179" s="29">
        <v>8.8871733580121754E-3</v>
      </c>
      <c r="AI179" s="29">
        <v>1.3663273325923479E-2</v>
      </c>
      <c r="AJ179" s="29">
        <v>8.7564067272274445E-3</v>
      </c>
      <c r="AK179" s="29">
        <v>1.3536600818837636E-2</v>
      </c>
      <c r="AL179" s="29">
        <v>8.2135523613963042E-3</v>
      </c>
      <c r="AM179" s="29">
        <v>1.3468903771706212E-2</v>
      </c>
      <c r="AN179" s="29">
        <v>8.2273627066377034E-3</v>
      </c>
      <c r="AO179" s="29">
        <v>1.4752235521809137E-2</v>
      </c>
      <c r="AP179" s="29">
        <v>7.5043428863110573E-3</v>
      </c>
      <c r="AQ179" s="29">
        <v>1.2213595909865555E-2</v>
      </c>
    </row>
    <row r="180" spans="1:43" x14ac:dyDescent="0.3">
      <c r="A180" s="42" t="s">
        <v>70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1.3664570318213158E-2</v>
      </c>
      <c r="S180" s="29">
        <v>1.9337247445728255E-2</v>
      </c>
      <c r="T180" s="29">
        <v>1.6432434387830774E-2</v>
      </c>
      <c r="U180" s="29">
        <v>2.3658364534158122E-2</v>
      </c>
      <c r="V180" s="29">
        <v>1.896426554811648E-2</v>
      </c>
      <c r="W180" s="29">
        <v>3.137855932886989E-2</v>
      </c>
      <c r="X180" s="29">
        <v>1.5191177464027561E-2</v>
      </c>
      <c r="Y180" s="29">
        <v>2.1583462811592246E-2</v>
      </c>
      <c r="Z180" s="29">
        <v>1.4929845074539608E-2</v>
      </c>
      <c r="AA180" s="29">
        <v>2.2683425898859983E-2</v>
      </c>
      <c r="AB180" s="29">
        <v>1.6228027892927151E-2</v>
      </c>
      <c r="AC180" s="29">
        <v>2.6613965744400527E-2</v>
      </c>
      <c r="AD180" s="29">
        <v>1.639750594870891E-2</v>
      </c>
      <c r="AE180" s="29">
        <v>2.5171851590728826E-2</v>
      </c>
      <c r="AF180" s="29">
        <v>1.6105954060095629E-2</v>
      </c>
      <c r="AG180" s="29">
        <v>2.619317979295982E-2</v>
      </c>
      <c r="AH180" s="29">
        <v>1.7132572815759736E-2</v>
      </c>
      <c r="AI180" s="29">
        <v>2.5698859223639601E-2</v>
      </c>
      <c r="AJ180" s="29">
        <v>1.6931674684633906E-2</v>
      </c>
      <c r="AK180" s="29">
        <v>2.6513910190028009E-2</v>
      </c>
      <c r="AL180" s="29">
        <v>1.6571709517887612E-2</v>
      </c>
      <c r="AM180" s="29">
        <v>2.5103392428492927E-2</v>
      </c>
      <c r="AN180" s="29">
        <v>1.6274036627624503E-2</v>
      </c>
      <c r="AO180" s="29">
        <v>2.5766220833818517E-2</v>
      </c>
      <c r="AP180" s="29">
        <v>1.6140717749438101E-2</v>
      </c>
      <c r="AQ180" s="29">
        <v>2.5324584441352511E-2</v>
      </c>
    </row>
    <row r="181" spans="1:43" x14ac:dyDescent="0.3">
      <c r="A181" s="42" t="s">
        <v>33</v>
      </c>
      <c r="B181" s="29">
        <v>5.9658637741266549E-2</v>
      </c>
      <c r="C181" s="29">
        <v>6.7209017918859998E-2</v>
      </c>
      <c r="D181" s="29">
        <v>4.4362608658416479E-2</v>
      </c>
      <c r="E181" s="29">
        <v>4.7381492741831885E-2</v>
      </c>
      <c r="F181" s="29">
        <v>5.5172283797029327E-2</v>
      </c>
      <c r="G181" s="29">
        <v>6.120410163613059E-2</v>
      </c>
      <c r="H181" s="29">
        <v>4.5747950819672131E-2</v>
      </c>
      <c r="I181" s="29">
        <v>5.2800546448087432E-2</v>
      </c>
      <c r="J181" s="29">
        <v>5.5552725852730946E-2</v>
      </c>
      <c r="K181" s="29">
        <v>6.4924701607837143E-2</v>
      </c>
      <c r="L181" s="29">
        <v>6.1210126871207651E-2</v>
      </c>
      <c r="M181" s="29">
        <v>7.0568542788123176E-2</v>
      </c>
      <c r="N181" s="29">
        <v>4.9397559209845898E-2</v>
      </c>
      <c r="O181" s="29">
        <v>6.1511014582686936E-2</v>
      </c>
      <c r="P181" s="29">
        <v>5.338230067527544E-2</v>
      </c>
      <c r="Q181" s="29">
        <v>6.6461319748844921E-2</v>
      </c>
      <c r="R181" s="29">
        <v>5.0061636823300809E-2</v>
      </c>
      <c r="S181" s="29">
        <v>6.3162073504523519E-2</v>
      </c>
      <c r="T181" s="29">
        <v>5.0762385370882845E-2</v>
      </c>
      <c r="U181" s="29">
        <v>6.753848101723732E-2</v>
      </c>
      <c r="V181" s="29">
        <v>4.6882310236347501E-2</v>
      </c>
      <c r="W181" s="29">
        <v>5.6795999032023876E-2</v>
      </c>
      <c r="X181" s="29">
        <v>4.6249071134229547E-2</v>
      </c>
      <c r="Y181" s="29">
        <v>5.7631898939404173E-2</v>
      </c>
      <c r="Z181" s="29">
        <v>4.6594562993276821E-2</v>
      </c>
      <c r="AA181" s="29">
        <v>5.9105524700380004E-2</v>
      </c>
      <c r="AB181" s="29">
        <v>4.7617211349979115E-2</v>
      </c>
      <c r="AC181" s="29">
        <v>6.0284713519071949E-2</v>
      </c>
      <c r="AD181" s="29">
        <v>4.7198598748567903E-2</v>
      </c>
      <c r="AE181" s="29">
        <v>6.5209967392262272E-2</v>
      </c>
      <c r="AF181" s="29">
        <v>4.8877980721738198E-2</v>
      </c>
      <c r="AG181" s="29">
        <v>6.4001181340923793E-2</v>
      </c>
      <c r="AH181" s="29">
        <v>4.9593310669723618E-2</v>
      </c>
      <c r="AI181" s="29">
        <v>6.3912309502439202E-2</v>
      </c>
      <c r="AJ181" s="29">
        <v>4.5901223886988175E-2</v>
      </c>
      <c r="AK181" s="29">
        <v>6.3816028069439534E-2</v>
      </c>
      <c r="AL181" s="29">
        <v>4.5765351864782124E-2</v>
      </c>
      <c r="AM181" s="29">
        <v>6.2039588661331441E-2</v>
      </c>
      <c r="AN181" s="29">
        <v>4.5710247463330217E-2</v>
      </c>
      <c r="AO181" s="29">
        <v>6.1992314703650318E-2</v>
      </c>
      <c r="AP181" s="29">
        <v>4.4227460214221616E-2</v>
      </c>
      <c r="AQ181" s="29">
        <v>6.1179124507051527E-2</v>
      </c>
    </row>
    <row r="182" spans="1:43" x14ac:dyDescent="0.3">
      <c r="A182" s="42" t="s">
        <v>34</v>
      </c>
      <c r="B182" s="29">
        <v>1.2681448396873504E-2</v>
      </c>
      <c r="C182" s="29">
        <v>1.6775668634019247E-2</v>
      </c>
      <c r="D182" s="29">
        <v>1.1304757418747056E-2</v>
      </c>
      <c r="E182" s="29">
        <v>1.4345052027576757E-2</v>
      </c>
      <c r="F182" s="29">
        <v>1.1177712433084521E-2</v>
      </c>
      <c r="G182" s="29">
        <v>1.590891955062957E-2</v>
      </c>
      <c r="H182" s="29">
        <v>1.5437158469945355E-2</v>
      </c>
      <c r="I182" s="29">
        <v>2.3036202185792349E-2</v>
      </c>
      <c r="J182" s="29">
        <v>2.0543642506663951E-2</v>
      </c>
      <c r="K182" s="29">
        <v>2.426187201820065E-2</v>
      </c>
      <c r="L182" s="29">
        <v>1.7727730964563558E-2</v>
      </c>
      <c r="M182" s="29">
        <v>2.6020961329960245E-2</v>
      </c>
      <c r="N182" s="29">
        <v>1.6289171579273967E-2</v>
      </c>
      <c r="O182" s="29">
        <v>2.2546281931947462E-2</v>
      </c>
      <c r="P182" s="29">
        <v>1.4749437270465585E-2</v>
      </c>
      <c r="Q182" s="29">
        <v>2.2094538561781778E-2</v>
      </c>
      <c r="R182" s="29">
        <v>1.9671548860241115E-2</v>
      </c>
      <c r="S182" s="29">
        <v>2.9899082760493929E-2</v>
      </c>
      <c r="T182" s="29">
        <v>2.0755331271365782E-2</v>
      </c>
      <c r="U182" s="29">
        <v>3.1752491544124295E-2</v>
      </c>
      <c r="V182" s="29">
        <v>2.0392030329918528E-2</v>
      </c>
      <c r="W182" s="29">
        <v>2.7135597321932724E-2</v>
      </c>
      <c r="X182" s="29">
        <v>2.0494156589880429E-2</v>
      </c>
      <c r="Y182" s="29">
        <v>2.9445044923326353E-2</v>
      </c>
      <c r="Z182" s="29">
        <v>1.8072201110786321E-2</v>
      </c>
      <c r="AA182" s="29">
        <v>2.8368897983045892E-2</v>
      </c>
      <c r="AB182" s="29">
        <v>1.76033934252386E-2</v>
      </c>
      <c r="AC182" s="29">
        <v>2.6176933706095955E-2</v>
      </c>
      <c r="AD182" s="29">
        <v>1.6414030140125144E-2</v>
      </c>
      <c r="AE182" s="29">
        <v>2.6273464351811052E-2</v>
      </c>
      <c r="AF182" s="29">
        <v>1.8748695178397754E-2</v>
      </c>
      <c r="AG182" s="29">
        <v>2.8907208725628478E-2</v>
      </c>
      <c r="AH182" s="29">
        <v>1.778829832255184E-2</v>
      </c>
      <c r="AI182" s="29">
        <v>2.9707620832538868E-2</v>
      </c>
      <c r="AJ182" s="29">
        <v>1.8294947588274105E-2</v>
      </c>
      <c r="AK182" s="29">
        <v>3.1385863034767827E-2</v>
      </c>
      <c r="AL182" s="29">
        <v>1.6480815075256467E-2</v>
      </c>
      <c r="AM182" s="29">
        <v>2.8416908018955623E-2</v>
      </c>
      <c r="AN182" s="29">
        <v>1.6707689713186667E-2</v>
      </c>
      <c r="AO182" s="29">
        <v>2.8223588318670775E-2</v>
      </c>
      <c r="AP182" s="29">
        <v>1.7869639314029788E-2</v>
      </c>
      <c r="AQ182" s="29">
        <v>2.7531017676164758E-2</v>
      </c>
    </row>
    <row r="183" spans="1:43" x14ac:dyDescent="0.3">
      <c r="A183" s="42" t="s">
        <v>38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8.4306637972461924E-3</v>
      </c>
      <c r="S183" s="29">
        <v>8.6291552621132021E-3</v>
      </c>
      <c r="T183" s="29">
        <v>6.8189628664966449E-3</v>
      </c>
      <c r="U183" s="29">
        <v>9.2607665454808551E-3</v>
      </c>
      <c r="V183" s="29">
        <v>8.2277970476728243E-3</v>
      </c>
      <c r="W183" s="29">
        <v>1.0349278051141405E-2</v>
      </c>
      <c r="X183" s="29">
        <v>7.4478146321691552E-3</v>
      </c>
      <c r="Y183" s="29">
        <v>8.0220225629939884E-3</v>
      </c>
      <c r="Z183" s="29">
        <v>7.3589593686056711E-3</v>
      </c>
      <c r="AA183" s="29">
        <v>9.5293773750365386E-3</v>
      </c>
      <c r="AB183" s="29">
        <v>5.7906745075355891E-3</v>
      </c>
      <c r="AC183" s="29">
        <v>8.7085060573925902E-3</v>
      </c>
      <c r="AD183" s="29">
        <v>6.8079668634881468E-3</v>
      </c>
      <c r="AE183" s="29">
        <v>8.3612408566140824E-3</v>
      </c>
      <c r="AF183" s="29">
        <v>6.9760218344391434E-3</v>
      </c>
      <c r="AG183" s="29">
        <v>8.6207335516098309E-3</v>
      </c>
      <c r="AH183" s="29">
        <v>6.5060991773202683E-3</v>
      </c>
      <c r="AI183" s="29">
        <v>8.8778722869938473E-3</v>
      </c>
      <c r="AJ183" s="29">
        <v>6.2395952128147655E-3</v>
      </c>
      <c r="AK183" s="29">
        <v>8.9967272711383769E-3</v>
      </c>
      <c r="AL183" s="29">
        <v>6.8088200661876805E-3</v>
      </c>
      <c r="AM183" s="29">
        <v>9.0068129516317624E-3</v>
      </c>
      <c r="AN183" s="29">
        <v>6.1032656486526638E-3</v>
      </c>
      <c r="AO183" s="29">
        <v>9.0143627508060733E-3</v>
      </c>
      <c r="AP183" s="29">
        <v>6.7304446621604935E-3</v>
      </c>
      <c r="AQ183" s="29">
        <v>1.0077142833620115E-2</v>
      </c>
    </row>
    <row r="184" spans="1:43" x14ac:dyDescent="0.3">
      <c r="A184" s="42" t="s">
        <v>35</v>
      </c>
      <c r="B184" s="29">
        <v>2.2199181155952572E-2</v>
      </c>
      <c r="C184" s="29">
        <v>2.3076514063912375E-2</v>
      </c>
      <c r="D184" s="29">
        <v>1.9783325482807347E-2</v>
      </c>
      <c r="E184" s="29">
        <v>2.545711471759517E-2</v>
      </c>
      <c r="F184" s="29">
        <v>1.3420794692000302E-2</v>
      </c>
      <c r="G184" s="29">
        <v>1.43067179371183E-2</v>
      </c>
      <c r="H184" s="29">
        <v>1.4088114754098361E-2</v>
      </c>
      <c r="I184" s="29">
        <v>1.7879098360655737E-2</v>
      </c>
      <c r="J184" s="29">
        <v>1.6044415015535069E-2</v>
      </c>
      <c r="K184" s="29">
        <v>1.8591147557683492E-2</v>
      </c>
      <c r="L184" s="29">
        <v>8.6926749472162525E-3</v>
      </c>
      <c r="M184" s="29">
        <v>1.2706141935974739E-2</v>
      </c>
      <c r="N184" s="29">
        <v>1.1311924707829145E-2</v>
      </c>
      <c r="O184" s="29">
        <v>1.6224532009514944E-2</v>
      </c>
      <c r="P184" s="29">
        <v>1.1835090629072384E-2</v>
      </c>
      <c r="Q184" s="29">
        <v>1.6514630967894798E-2</v>
      </c>
      <c r="R184" s="29">
        <v>7.7725078874239985E-3</v>
      </c>
      <c r="S184" s="29">
        <v>1.5054010572282233E-2</v>
      </c>
      <c r="T184" s="29">
        <v>8.9351927216162925E-3</v>
      </c>
      <c r="U184" s="29">
        <v>1.6143035433284499E-2</v>
      </c>
      <c r="V184" s="29">
        <v>1.0002419940308139E-2</v>
      </c>
      <c r="W184" s="29">
        <v>1.7931757683310477E-2</v>
      </c>
      <c r="X184" s="29">
        <v>1.0420185097615348E-2</v>
      </c>
      <c r="Y184" s="29">
        <v>1.7665338107140445E-2</v>
      </c>
      <c r="Z184" s="29">
        <v>1.0457468576439638E-2</v>
      </c>
      <c r="AA184" s="29">
        <v>1.7589885998246128E-2</v>
      </c>
      <c r="AB184" s="29">
        <v>1.0707284938462033E-2</v>
      </c>
      <c r="AC184" s="29">
        <v>2.039268614030014E-2</v>
      </c>
      <c r="AD184" s="29">
        <v>9.9861196792103632E-3</v>
      </c>
      <c r="AE184" s="29">
        <v>1.8082973473164714E-2</v>
      </c>
      <c r="AF184" s="29">
        <v>1.1019059306369566E-2</v>
      </c>
      <c r="AG184" s="29">
        <v>1.7572446241349987E-2</v>
      </c>
      <c r="AH184" s="29">
        <v>1.142171521050649E-2</v>
      </c>
      <c r="AI184" s="29">
        <v>1.8690502211329636E-2</v>
      </c>
      <c r="AJ184" s="29">
        <v>1.2881181153625999E-2</v>
      </c>
      <c r="AK184" s="29">
        <v>2.1218119295117997E-2</v>
      </c>
      <c r="AL184" s="29">
        <v>1.3378009329075067E-2</v>
      </c>
      <c r="AM184" s="29">
        <v>2.2124533649535819E-2</v>
      </c>
      <c r="AN184" s="29">
        <v>1.3374985444514488E-2</v>
      </c>
      <c r="AO184" s="29">
        <v>2.2188582877930671E-2</v>
      </c>
      <c r="AP184" s="29">
        <v>1.2617010941603616E-2</v>
      </c>
      <c r="AQ184" s="29">
        <v>1.9565629039295918E-2</v>
      </c>
    </row>
    <row r="185" spans="1:43" x14ac:dyDescent="0.3">
      <c r="A185" s="42" t="s">
        <v>36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3.4153005464480874E-5</v>
      </c>
      <c r="I185" s="29">
        <v>5.1229508196721311E-5</v>
      </c>
      <c r="J185" s="29">
        <v>6.7912867790624631E-4</v>
      </c>
      <c r="K185" s="29">
        <v>1.0866058846499941E-3</v>
      </c>
      <c r="L185" s="29">
        <v>1.7119053506552793E-4</v>
      </c>
      <c r="M185" s="29">
        <v>6.4671979913643891E-4</v>
      </c>
      <c r="N185" s="29">
        <v>2.9734202089150893E-4</v>
      </c>
      <c r="O185" s="29">
        <v>7.4981900920467477E-4</v>
      </c>
      <c r="P185" s="29">
        <v>3.6725506456580976E-4</v>
      </c>
      <c r="Q185" s="29">
        <v>8.4113256723137068E-4</v>
      </c>
      <c r="R185" s="29">
        <v>5.3279287937987093E-4</v>
      </c>
      <c r="S185" s="29">
        <v>1.1073734355738494E-3</v>
      </c>
      <c r="T185" s="29">
        <v>4.6122958380812848E-4</v>
      </c>
      <c r="U185" s="29">
        <v>7.4158482102483405E-4</v>
      </c>
      <c r="V185" s="29">
        <v>5.6465273856578201E-4</v>
      </c>
      <c r="W185" s="29">
        <v>1.0405743324997984E-3</v>
      </c>
      <c r="X185" s="29">
        <v>8.6131189623724926E-4</v>
      </c>
      <c r="Y185" s="29">
        <v>1.3764101871242315E-3</v>
      </c>
      <c r="Z185" s="29">
        <v>5.7000876936568259E-4</v>
      </c>
      <c r="AA185" s="29">
        <v>1.0596316866413329E-3</v>
      </c>
      <c r="AB185" s="29">
        <v>2.6993155307047142E-4</v>
      </c>
      <c r="AC185" s="29">
        <v>8.4192936791027987E-4</v>
      </c>
      <c r="AD185" s="29">
        <v>4.51661232043712E-4</v>
      </c>
      <c r="AE185" s="29">
        <v>7.105402308980347E-4</v>
      </c>
      <c r="AF185" s="29">
        <v>8.4017781217697704E-4</v>
      </c>
      <c r="AG185" s="29">
        <v>1.2373527779333663E-3</v>
      </c>
      <c r="AH185" s="29">
        <v>7.5338675248454862E-4</v>
      </c>
      <c r="AI185" s="29">
        <v>1.1161285221993312E-3</v>
      </c>
      <c r="AJ185" s="29">
        <v>6.510502007768908E-4</v>
      </c>
      <c r="AK185" s="29">
        <v>1.2977309371190373E-3</v>
      </c>
      <c r="AL185" s="29">
        <v>7.5194493449402778E-4</v>
      </c>
      <c r="AM185" s="29">
        <v>1.5328108280070567E-3</v>
      </c>
      <c r="AN185" s="29">
        <v>7.669235124293808E-4</v>
      </c>
      <c r="AO185" s="29">
        <v>1.5619541692933462E-3</v>
      </c>
      <c r="AP185" s="29">
        <v>7.2038398524653594E-4</v>
      </c>
      <c r="AQ185" s="29">
        <v>1.3213900529379318E-3</v>
      </c>
    </row>
    <row r="186" spans="1:43" x14ac:dyDescent="0.3">
      <c r="A186" s="42" t="s">
        <v>37</v>
      </c>
      <c r="B186" s="29">
        <v>3.6688467060137183E-3</v>
      </c>
      <c r="C186" s="29">
        <v>2.8180996437496678E-3</v>
      </c>
      <c r="D186" s="29">
        <v>4.0465893033015034E-3</v>
      </c>
      <c r="E186" s="29">
        <v>4.7317261165589E-3</v>
      </c>
      <c r="F186" s="29">
        <v>3.0347583502978209E-3</v>
      </c>
      <c r="G186" s="29">
        <v>3.6379401342079469E-3</v>
      </c>
      <c r="H186" s="29">
        <v>3.876366120218579E-3</v>
      </c>
      <c r="I186" s="29">
        <v>3.5689890710382515E-3</v>
      </c>
      <c r="J186" s="29">
        <v>3.7012512945890424E-3</v>
      </c>
      <c r="K186" s="29">
        <v>4.4822492741812252E-3</v>
      </c>
      <c r="L186" s="29">
        <v>3.4238107013105585E-3</v>
      </c>
      <c r="M186" s="29">
        <v>5.6112453160367488E-3</v>
      </c>
      <c r="N186" s="29">
        <v>3.9042300134450305E-3</v>
      </c>
      <c r="O186" s="29">
        <v>1.0743096493949736E-2</v>
      </c>
      <c r="P186" s="29">
        <v>3.6962445207913753E-3</v>
      </c>
      <c r="Q186" s="29">
        <v>6.113019784385736E-3</v>
      </c>
      <c r="R186" s="29">
        <v>3.6146340444203006E-3</v>
      </c>
      <c r="S186" s="29">
        <v>4.0429577317649028E-3</v>
      </c>
      <c r="T186" s="29">
        <v>2.9301644147810518E-3</v>
      </c>
      <c r="U186" s="29">
        <v>4.0606290809774449E-3</v>
      </c>
      <c r="V186" s="29">
        <v>4.0009679761232554E-3</v>
      </c>
      <c r="W186" s="29">
        <v>4.2994272807937405E-3</v>
      </c>
      <c r="X186" s="29">
        <v>2.9048165912315071E-3</v>
      </c>
      <c r="Y186" s="29">
        <v>3.445247584948997E-3</v>
      </c>
      <c r="Z186" s="29">
        <v>3.4200526161940951E-3</v>
      </c>
      <c r="AA186" s="29">
        <v>4.5089155217772582E-3</v>
      </c>
      <c r="AB186" s="29">
        <v>2.8664160159388155E-3</v>
      </c>
      <c r="AC186" s="29">
        <v>3.5733796073138596E-3</v>
      </c>
      <c r="AD186" s="29">
        <v>2.8697012426191944E-3</v>
      </c>
      <c r="AE186" s="29">
        <v>3.8170882171499076E-3</v>
      </c>
      <c r="AF186" s="29">
        <v>2.7547648265923916E-3</v>
      </c>
      <c r="AG186" s="29">
        <v>3.5491147581051697E-3</v>
      </c>
      <c r="AH186" s="29">
        <v>2.8972836222090972E-3</v>
      </c>
      <c r="AI186" s="29">
        <v>3.6553209102028099E-3</v>
      </c>
      <c r="AJ186" s="29">
        <v>2.3245550792839321E-3</v>
      </c>
      <c r="AK186" s="29">
        <v>2.923171706843892E-3</v>
      </c>
      <c r="AL186" s="29">
        <v>2.6813860576188134E-3</v>
      </c>
      <c r="AM186" s="29">
        <v>3.5366201314664166E-3</v>
      </c>
      <c r="AN186" s="29">
        <v>2.6420715768509556E-3</v>
      </c>
      <c r="AO186" s="29">
        <v>3.6740053082349919E-3</v>
      </c>
      <c r="AP186" s="29">
        <v>2.0664729176786347E-3</v>
      </c>
      <c r="AQ186" s="29">
        <v>2.5110527485736399E-3</v>
      </c>
    </row>
    <row r="187" spans="1:43" x14ac:dyDescent="0.3">
      <c r="A187" s="42" t="s">
        <v>118</v>
      </c>
      <c r="B187" s="29">
        <v>1.6376880948582976E-2</v>
      </c>
      <c r="C187" s="29">
        <v>2.4591907268570214E-2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</row>
    <row r="188" spans="1:43" s="54" customFormat="1" x14ac:dyDescent="0.3">
      <c r="A188" s="41" t="s">
        <v>15</v>
      </c>
      <c r="B188" s="70">
        <v>0.49191790290849158</v>
      </c>
      <c r="C188" s="70">
        <v>0.50808209709150853</v>
      </c>
      <c r="D188" s="70">
        <v>0.48767610157153246</v>
      </c>
      <c r="E188" s="70">
        <v>0.51232389842846748</v>
      </c>
      <c r="F188" s="70">
        <v>0.49864284098620221</v>
      </c>
      <c r="G188" s="70">
        <v>0.50135715901379785</v>
      </c>
      <c r="H188" s="70">
        <v>0.49334016393442631</v>
      </c>
      <c r="I188" s="70">
        <v>0.50665983606557374</v>
      </c>
      <c r="J188" s="70">
        <v>0.4791931951306474</v>
      </c>
      <c r="K188" s="70">
        <v>0.52080680486935249</v>
      </c>
      <c r="L188" s="70">
        <v>0.47436897266657785</v>
      </c>
      <c r="M188" s="70">
        <v>0.52563102733342215</v>
      </c>
      <c r="N188" s="70">
        <v>0.47058899575964419</v>
      </c>
      <c r="O188" s="70">
        <v>0.52941100424035581</v>
      </c>
      <c r="P188" s="70">
        <v>0.47245587015756429</v>
      </c>
      <c r="Q188" s="70">
        <v>0.52754412984243582</v>
      </c>
      <c r="R188" s="70">
        <v>0.45873466914606892</v>
      </c>
      <c r="S188" s="70">
        <v>0.54126533085393114</v>
      </c>
      <c r="T188" s="70">
        <v>0.4392895255665889</v>
      </c>
      <c r="U188" s="70">
        <v>0.56071047443341115</v>
      </c>
      <c r="V188" s="70">
        <v>0.45090747761555217</v>
      </c>
      <c r="W188" s="70">
        <v>0.54909252238444783</v>
      </c>
      <c r="X188" s="70">
        <v>0.45613220293183804</v>
      </c>
      <c r="Y188" s="70">
        <v>0.54386779706816191</v>
      </c>
      <c r="Z188" s="70">
        <v>0.44214410990938324</v>
      </c>
      <c r="AA188" s="70">
        <v>0.55785589009061687</v>
      </c>
      <c r="AB188" s="70">
        <v>0.43734053150808183</v>
      </c>
      <c r="AC188" s="70">
        <v>0.56265946849191806</v>
      </c>
      <c r="AD188" s="70">
        <v>0.43532982286066813</v>
      </c>
      <c r="AE188" s="70">
        <v>0.56467017713933187</v>
      </c>
      <c r="AF188" s="70">
        <v>0.44128684688905073</v>
      </c>
      <c r="AG188" s="70">
        <v>0.55871315311094938</v>
      </c>
      <c r="AH188" s="70">
        <v>0.44366108757423423</v>
      </c>
      <c r="AI188" s="70">
        <v>0.55633891242576594</v>
      </c>
      <c r="AJ188" s="70">
        <v>0.43391403515671084</v>
      </c>
      <c r="AK188" s="70">
        <v>0.56608596484328921</v>
      </c>
      <c r="AL188" s="70">
        <v>0.43219894314552615</v>
      </c>
      <c r="AM188" s="70">
        <v>0.5678010568544738</v>
      </c>
      <c r="AN188" s="70">
        <v>0.43303472838460216</v>
      </c>
      <c r="AO188" s="70">
        <v>0.56696527161539789</v>
      </c>
      <c r="AP188" s="70">
        <v>0.4291224488115723</v>
      </c>
      <c r="AQ188" s="70">
        <v>0.57087755118842776</v>
      </c>
    </row>
    <row r="191" spans="1:43" ht="15.6" x14ac:dyDescent="0.3">
      <c r="A191" s="39" t="s">
        <v>87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</row>
    <row r="192" spans="1:43" x14ac:dyDescent="0.3">
      <c r="A192" s="82" t="s">
        <v>25</v>
      </c>
      <c r="B192" s="81">
        <v>1999</v>
      </c>
      <c r="C192" s="81"/>
      <c r="D192" s="81">
        <v>2000</v>
      </c>
      <c r="E192" s="81"/>
      <c r="F192" s="81">
        <v>2001</v>
      </c>
      <c r="G192" s="81"/>
      <c r="H192" s="81">
        <v>2002</v>
      </c>
      <c r="I192" s="81"/>
      <c r="J192" s="81">
        <v>2003</v>
      </c>
      <c r="K192" s="81"/>
      <c r="L192" s="81">
        <v>2004</v>
      </c>
      <c r="M192" s="81"/>
      <c r="N192" s="81">
        <v>2005</v>
      </c>
      <c r="O192" s="81"/>
      <c r="P192" s="81">
        <v>2006</v>
      </c>
      <c r="Q192" s="81"/>
      <c r="R192" s="81">
        <v>2007</v>
      </c>
      <c r="S192" s="81"/>
      <c r="T192" s="81">
        <v>2008</v>
      </c>
      <c r="U192" s="81"/>
      <c r="V192" s="81">
        <v>2009</v>
      </c>
      <c r="W192" s="81"/>
      <c r="X192" s="81">
        <v>2010</v>
      </c>
      <c r="Y192" s="81"/>
      <c r="Z192" s="81">
        <v>2011</v>
      </c>
      <c r="AA192" s="81"/>
      <c r="AB192" s="81">
        <v>2012</v>
      </c>
      <c r="AC192" s="81"/>
      <c r="AD192" s="81">
        <v>2013</v>
      </c>
      <c r="AE192" s="81"/>
      <c r="AF192" s="81">
        <v>2014</v>
      </c>
      <c r="AG192" s="81"/>
      <c r="AH192" s="81">
        <v>2015</v>
      </c>
      <c r="AI192" s="81"/>
      <c r="AJ192" s="81">
        <v>2016</v>
      </c>
      <c r="AK192" s="81"/>
      <c r="AL192" s="81">
        <v>2017</v>
      </c>
      <c r="AM192" s="81"/>
      <c r="AN192" s="81">
        <v>2018</v>
      </c>
      <c r="AO192" s="81"/>
      <c r="AP192" s="81">
        <v>2019</v>
      </c>
      <c r="AQ192" s="81"/>
    </row>
    <row r="193" spans="1:43" x14ac:dyDescent="0.3">
      <c r="A193" s="82"/>
      <c r="B193" s="33" t="s">
        <v>64</v>
      </c>
      <c r="C193" s="33" t="s">
        <v>65</v>
      </c>
      <c r="D193" s="33" t="s">
        <v>64</v>
      </c>
      <c r="E193" s="33" t="s">
        <v>65</v>
      </c>
      <c r="F193" s="33" t="s">
        <v>64</v>
      </c>
      <c r="G193" s="33" t="s">
        <v>65</v>
      </c>
      <c r="H193" s="33" t="s">
        <v>64</v>
      </c>
      <c r="I193" s="33" t="s">
        <v>65</v>
      </c>
      <c r="J193" s="33" t="s">
        <v>64</v>
      </c>
      <c r="K193" s="33" t="s">
        <v>65</v>
      </c>
      <c r="L193" s="33" t="s">
        <v>64</v>
      </c>
      <c r="M193" s="33" t="s">
        <v>65</v>
      </c>
      <c r="N193" s="33" t="s">
        <v>64</v>
      </c>
      <c r="O193" s="33" t="s">
        <v>65</v>
      </c>
      <c r="P193" s="33" t="s">
        <v>64</v>
      </c>
      <c r="Q193" s="33" t="s">
        <v>65</v>
      </c>
      <c r="R193" s="33" t="s">
        <v>64</v>
      </c>
      <c r="S193" s="33" t="s">
        <v>65</v>
      </c>
      <c r="T193" s="33" t="s">
        <v>64</v>
      </c>
      <c r="U193" s="33" t="s">
        <v>65</v>
      </c>
      <c r="V193" s="33" t="s">
        <v>64</v>
      </c>
      <c r="W193" s="33" t="s">
        <v>65</v>
      </c>
      <c r="X193" s="33" t="s">
        <v>64</v>
      </c>
      <c r="Y193" s="33" t="s">
        <v>65</v>
      </c>
      <c r="Z193" s="33" t="s">
        <v>64</v>
      </c>
      <c r="AA193" s="33" t="s">
        <v>65</v>
      </c>
      <c r="AB193" s="33" t="s">
        <v>64</v>
      </c>
      <c r="AC193" s="33" t="s">
        <v>65</v>
      </c>
      <c r="AD193" s="33" t="s">
        <v>64</v>
      </c>
      <c r="AE193" s="33" t="s">
        <v>65</v>
      </c>
      <c r="AF193" s="33" t="s">
        <v>64</v>
      </c>
      <c r="AG193" s="33" t="s">
        <v>65</v>
      </c>
      <c r="AH193" s="33" t="s">
        <v>64</v>
      </c>
      <c r="AI193" s="33" t="s">
        <v>65</v>
      </c>
      <c r="AJ193" s="33" t="s">
        <v>64</v>
      </c>
      <c r="AK193" s="33" t="s">
        <v>65</v>
      </c>
      <c r="AL193" s="60" t="s">
        <v>64</v>
      </c>
      <c r="AM193" s="60" t="s">
        <v>65</v>
      </c>
      <c r="AN193" s="74" t="s">
        <v>64</v>
      </c>
      <c r="AO193" s="74" t="s">
        <v>65</v>
      </c>
      <c r="AP193" s="78" t="s">
        <v>64</v>
      </c>
      <c r="AQ193" s="78" t="s">
        <v>65</v>
      </c>
    </row>
    <row r="194" spans="1:43" x14ac:dyDescent="0.3">
      <c r="A194" s="42" t="s">
        <v>41</v>
      </c>
      <c r="B194" s="47">
        <v>7780</v>
      </c>
      <c r="C194" s="47">
        <v>8155</v>
      </c>
      <c r="D194" s="47">
        <v>8305</v>
      </c>
      <c r="E194" s="47">
        <v>8784</v>
      </c>
      <c r="F194" s="47">
        <v>9750</v>
      </c>
      <c r="G194" s="47">
        <v>10253</v>
      </c>
      <c r="H194" s="47">
        <v>10867</v>
      </c>
      <c r="I194" s="47">
        <v>12324</v>
      </c>
      <c r="J194" s="47">
        <v>12468</v>
      </c>
      <c r="K194" s="47">
        <v>13694</v>
      </c>
      <c r="L194" s="47">
        <v>10284</v>
      </c>
      <c r="M194" s="47">
        <v>12658</v>
      </c>
      <c r="N194" s="47">
        <v>14088</v>
      </c>
      <c r="O194" s="47">
        <v>19023</v>
      </c>
      <c r="P194" s="47">
        <v>15577</v>
      </c>
      <c r="Q194" s="47">
        <v>20333</v>
      </c>
      <c r="R194" s="47">
        <v>20924</v>
      </c>
      <c r="S194" s="47">
        <v>27053</v>
      </c>
      <c r="T194" s="47">
        <v>23993</v>
      </c>
      <c r="U194" s="47">
        <v>33049</v>
      </c>
      <c r="V194" s="47">
        <v>27484</v>
      </c>
      <c r="W194" s="47">
        <v>35596</v>
      </c>
      <c r="X194" s="47">
        <v>25511</v>
      </c>
      <c r="Y194" s="47">
        <v>31948</v>
      </c>
      <c r="Z194" s="47">
        <v>28752</v>
      </c>
      <c r="AA194" s="47">
        <v>37642</v>
      </c>
      <c r="AB194" s="47">
        <v>32966</v>
      </c>
      <c r="AC194" s="47">
        <v>44695</v>
      </c>
      <c r="AD194" s="47">
        <v>38150</v>
      </c>
      <c r="AE194" s="47">
        <v>52233</v>
      </c>
      <c r="AF194" s="47">
        <v>42665</v>
      </c>
      <c r="AG194" s="47">
        <v>57105</v>
      </c>
      <c r="AH194" s="47">
        <v>47256</v>
      </c>
      <c r="AI194" s="47">
        <v>63440</v>
      </c>
      <c r="AJ194" s="47">
        <v>48622</v>
      </c>
      <c r="AK194" s="47">
        <v>68143</v>
      </c>
      <c r="AL194" s="47">
        <v>50372</v>
      </c>
      <c r="AM194" s="47">
        <v>70306</v>
      </c>
      <c r="AN194" s="47">
        <v>51381</v>
      </c>
      <c r="AO194" s="47">
        <v>72357</v>
      </c>
      <c r="AP194" s="47">
        <v>49346</v>
      </c>
      <c r="AQ194" s="47">
        <v>68232</v>
      </c>
    </row>
    <row r="195" spans="1:43" x14ac:dyDescent="0.3">
      <c r="A195" s="42" t="s">
        <v>40</v>
      </c>
      <c r="B195" s="47">
        <v>10107</v>
      </c>
      <c r="C195" s="47">
        <v>10031</v>
      </c>
      <c r="D195" s="47">
        <v>14472</v>
      </c>
      <c r="E195" s="47">
        <v>15145</v>
      </c>
      <c r="F195" s="47">
        <v>16704</v>
      </c>
      <c r="G195" s="47">
        <v>16345</v>
      </c>
      <c r="H195" s="47">
        <v>18023</v>
      </c>
      <c r="I195" s="47">
        <v>17346</v>
      </c>
      <c r="J195" s="47">
        <v>15756</v>
      </c>
      <c r="K195" s="47">
        <v>16981</v>
      </c>
      <c r="L195" s="47">
        <v>14655</v>
      </c>
      <c r="M195" s="47">
        <v>14976</v>
      </c>
      <c r="N195" s="47">
        <v>22313</v>
      </c>
      <c r="O195" s="47">
        <v>21928</v>
      </c>
      <c r="P195" s="47">
        <v>24303</v>
      </c>
      <c r="Q195" s="47">
        <v>24197</v>
      </c>
      <c r="R195" s="47">
        <v>22987</v>
      </c>
      <c r="S195" s="47">
        <v>24758</v>
      </c>
      <c r="T195" s="47">
        <v>24581</v>
      </c>
      <c r="U195" s="47">
        <v>28951</v>
      </c>
      <c r="V195" s="47">
        <v>28415</v>
      </c>
      <c r="W195" s="47">
        <v>32475</v>
      </c>
      <c r="X195" s="47">
        <v>28506</v>
      </c>
      <c r="Y195" s="47">
        <v>32459</v>
      </c>
      <c r="Z195" s="47">
        <v>31751</v>
      </c>
      <c r="AA195" s="47">
        <v>38695</v>
      </c>
      <c r="AB195" s="47">
        <v>35082</v>
      </c>
      <c r="AC195" s="47">
        <v>42852</v>
      </c>
      <c r="AD195" s="47">
        <v>40885</v>
      </c>
      <c r="AE195" s="47">
        <v>50284</v>
      </c>
      <c r="AF195" s="47">
        <v>43998</v>
      </c>
      <c r="AG195" s="47">
        <v>52619</v>
      </c>
      <c r="AH195" s="47">
        <v>48144</v>
      </c>
      <c r="AI195" s="47">
        <v>56189</v>
      </c>
      <c r="AJ195" s="47">
        <v>50684</v>
      </c>
      <c r="AK195" s="47">
        <v>61412</v>
      </c>
      <c r="AL195" s="47">
        <v>54237</v>
      </c>
      <c r="AM195" s="47">
        <v>67124</v>
      </c>
      <c r="AN195" s="47">
        <v>56465</v>
      </c>
      <c r="AO195" s="47">
        <v>68844</v>
      </c>
      <c r="AP195" s="47">
        <v>54899</v>
      </c>
      <c r="AQ195" s="47">
        <v>70449</v>
      </c>
    </row>
    <row r="196" spans="1:43" x14ac:dyDescent="0.3">
      <c r="A196" s="41" t="s">
        <v>15</v>
      </c>
      <c r="B196" s="51" t="s">
        <v>122</v>
      </c>
      <c r="C196" s="51" t="s">
        <v>123</v>
      </c>
      <c r="D196" s="51">
        <v>22777</v>
      </c>
      <c r="E196" s="51">
        <v>23929</v>
      </c>
      <c r="F196" s="51">
        <v>26454</v>
      </c>
      <c r="G196" s="51">
        <v>26598</v>
      </c>
      <c r="H196" s="51">
        <v>28890</v>
      </c>
      <c r="I196" s="51">
        <v>29670</v>
      </c>
      <c r="J196" s="51">
        <v>28224</v>
      </c>
      <c r="K196" s="51">
        <v>30675</v>
      </c>
      <c r="L196" s="51">
        <v>24939</v>
      </c>
      <c r="M196" s="51">
        <v>27634</v>
      </c>
      <c r="N196" s="51">
        <v>36401</v>
      </c>
      <c r="O196" s="51">
        <v>40951</v>
      </c>
      <c r="P196" s="51">
        <v>39880</v>
      </c>
      <c r="Q196" s="51">
        <v>44530</v>
      </c>
      <c r="R196" s="51">
        <v>43911</v>
      </c>
      <c r="S196" s="51">
        <v>51811</v>
      </c>
      <c r="T196" s="51">
        <v>48574</v>
      </c>
      <c r="U196" s="51">
        <v>62000</v>
      </c>
      <c r="V196" s="51">
        <v>55899</v>
      </c>
      <c r="W196" s="51">
        <v>68071</v>
      </c>
      <c r="X196" s="51">
        <v>54017</v>
      </c>
      <c r="Y196" s="51">
        <v>64407</v>
      </c>
      <c r="Z196" s="51">
        <v>60503</v>
      </c>
      <c r="AA196" s="51">
        <v>76337</v>
      </c>
      <c r="AB196" s="51">
        <v>68048</v>
      </c>
      <c r="AC196" s="51">
        <v>87547</v>
      </c>
      <c r="AD196" s="51">
        <v>79035</v>
      </c>
      <c r="AE196" s="51">
        <v>102517</v>
      </c>
      <c r="AF196" s="51">
        <v>86663</v>
      </c>
      <c r="AG196" s="51">
        <v>109724</v>
      </c>
      <c r="AH196" s="51">
        <v>95400</v>
      </c>
      <c r="AI196" s="51">
        <v>119629</v>
      </c>
      <c r="AJ196" s="51">
        <v>99306</v>
      </c>
      <c r="AK196" s="51">
        <v>129555</v>
      </c>
      <c r="AL196" s="51">
        <v>104609</v>
      </c>
      <c r="AM196" s="51">
        <v>137430</v>
      </c>
      <c r="AN196" s="51">
        <v>107846</v>
      </c>
      <c r="AO196" s="51">
        <v>141201</v>
      </c>
      <c r="AP196" s="51">
        <v>104245</v>
      </c>
      <c r="AQ196" s="51">
        <v>138681</v>
      </c>
    </row>
    <row r="197" spans="1:43" x14ac:dyDescent="0.3">
      <c r="A197" s="80" t="s">
        <v>121</v>
      </c>
      <c r="C197" s="62"/>
    </row>
    <row r="199" spans="1:43" x14ac:dyDescent="0.3">
      <c r="A199" s="45" t="s">
        <v>66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</row>
    <row r="200" spans="1:43" x14ac:dyDescent="0.3">
      <c r="A200" s="45"/>
    </row>
    <row r="201" spans="1:43" x14ac:dyDescent="0.3">
      <c r="A201" s="46" t="s">
        <v>62</v>
      </c>
    </row>
    <row r="206" spans="1:43" x14ac:dyDescent="0.3">
      <c r="A206" s="46"/>
    </row>
  </sheetData>
  <mergeCells count="154">
    <mergeCell ref="AN192:AO192"/>
    <mergeCell ref="A192:A193"/>
    <mergeCell ref="B192:C192"/>
    <mergeCell ref="D192:E192"/>
    <mergeCell ref="F192:G192"/>
    <mergeCell ref="H192:I192"/>
    <mergeCell ref="J192:K192"/>
    <mergeCell ref="X192:Y192"/>
    <mergeCell ref="AJ30:AK30"/>
    <mergeCell ref="AJ39:AK39"/>
    <mergeCell ref="AJ57:AK57"/>
    <mergeCell ref="AJ81:AK81"/>
    <mergeCell ref="AJ146:AK146"/>
    <mergeCell ref="AJ192:AK192"/>
    <mergeCell ref="AH146:AI146"/>
    <mergeCell ref="AH169:AI169"/>
    <mergeCell ref="AF192:AG192"/>
    <mergeCell ref="AF57:AG57"/>
    <mergeCell ref="Z146:AA146"/>
    <mergeCell ref="AB146:AC146"/>
    <mergeCell ref="AD146:AE146"/>
    <mergeCell ref="AF146:AG146"/>
    <mergeCell ref="Z169:AA169"/>
    <mergeCell ref="AB169:AC169"/>
    <mergeCell ref="AN30:AO30"/>
    <mergeCell ref="AN39:AO39"/>
    <mergeCell ref="AN57:AO57"/>
    <mergeCell ref="AN81:AO81"/>
    <mergeCell ref="AN146:AO146"/>
    <mergeCell ref="AN169:AO169"/>
    <mergeCell ref="AJ169:AK169"/>
    <mergeCell ref="AD81:AE81"/>
    <mergeCell ref="AL81:AM81"/>
    <mergeCell ref="AL146:AM146"/>
    <mergeCell ref="AL169:AM169"/>
    <mergeCell ref="Z192:AA192"/>
    <mergeCell ref="AB192:AC192"/>
    <mergeCell ref="AD192:AE192"/>
    <mergeCell ref="L192:M192"/>
    <mergeCell ref="N192:O192"/>
    <mergeCell ref="P192:Q192"/>
    <mergeCell ref="R192:S192"/>
    <mergeCell ref="AH192:AI192"/>
    <mergeCell ref="L169:M169"/>
    <mergeCell ref="N169:O169"/>
    <mergeCell ref="P169:Q169"/>
    <mergeCell ref="R169:S169"/>
    <mergeCell ref="T192:U192"/>
    <mergeCell ref="V192:W192"/>
    <mergeCell ref="AD169:AE169"/>
    <mergeCell ref="AF169:AG169"/>
    <mergeCell ref="A169:A170"/>
    <mergeCell ref="B169:C169"/>
    <mergeCell ref="D169:E169"/>
    <mergeCell ref="F169:G169"/>
    <mergeCell ref="H169:I169"/>
    <mergeCell ref="J169:K169"/>
    <mergeCell ref="X146:Y146"/>
    <mergeCell ref="L146:M146"/>
    <mergeCell ref="N146:O146"/>
    <mergeCell ref="P146:Q146"/>
    <mergeCell ref="A146:A147"/>
    <mergeCell ref="B146:C146"/>
    <mergeCell ref="D146:E146"/>
    <mergeCell ref="F146:G146"/>
    <mergeCell ref="H146:I146"/>
    <mergeCell ref="J146:K146"/>
    <mergeCell ref="R146:S146"/>
    <mergeCell ref="T146:U146"/>
    <mergeCell ref="V146:W146"/>
    <mergeCell ref="X169:Y169"/>
    <mergeCell ref="T169:U169"/>
    <mergeCell ref="V169:W169"/>
    <mergeCell ref="L81:M81"/>
    <mergeCell ref="N81:O81"/>
    <mergeCell ref="P81:Q81"/>
    <mergeCell ref="R81:S81"/>
    <mergeCell ref="T81:U81"/>
    <mergeCell ref="V81:W81"/>
    <mergeCell ref="AF81:AG81"/>
    <mergeCell ref="AH81:AI81"/>
    <mergeCell ref="A81:A82"/>
    <mergeCell ref="B81:C81"/>
    <mergeCell ref="D81:E81"/>
    <mergeCell ref="F81:G81"/>
    <mergeCell ref="H81:I81"/>
    <mergeCell ref="J81:K81"/>
    <mergeCell ref="X81:Y81"/>
    <mergeCell ref="Z81:AA81"/>
    <mergeCell ref="AB81:AC81"/>
    <mergeCell ref="X57:Y57"/>
    <mergeCell ref="Z57:AA57"/>
    <mergeCell ref="AB57:AC57"/>
    <mergeCell ref="R57:S57"/>
    <mergeCell ref="T57:U57"/>
    <mergeCell ref="T30:U30"/>
    <mergeCell ref="V30:W30"/>
    <mergeCell ref="AL30:AM30"/>
    <mergeCell ref="AL39:AM39"/>
    <mergeCell ref="AL57:AM57"/>
    <mergeCell ref="AD57:AE57"/>
    <mergeCell ref="AF39:AG39"/>
    <mergeCell ref="AH39:AI39"/>
    <mergeCell ref="AH57:AI57"/>
    <mergeCell ref="AF30:AG30"/>
    <mergeCell ref="R39:S39"/>
    <mergeCell ref="X39:Y39"/>
    <mergeCell ref="AD39:AE39"/>
    <mergeCell ref="R30:S30"/>
    <mergeCell ref="A57:A58"/>
    <mergeCell ref="B57:C57"/>
    <mergeCell ref="D57:E57"/>
    <mergeCell ref="F57:G57"/>
    <mergeCell ref="H57:I57"/>
    <mergeCell ref="J57:K57"/>
    <mergeCell ref="V57:W57"/>
    <mergeCell ref="L39:M39"/>
    <mergeCell ref="N39:O39"/>
    <mergeCell ref="P39:Q39"/>
    <mergeCell ref="A39:A40"/>
    <mergeCell ref="B39:C39"/>
    <mergeCell ref="D39:E39"/>
    <mergeCell ref="F39:G39"/>
    <mergeCell ref="H39:I39"/>
    <mergeCell ref="J39:K39"/>
    <mergeCell ref="T39:U39"/>
    <mergeCell ref="V39:W39"/>
    <mergeCell ref="L57:M57"/>
    <mergeCell ref="N57:O57"/>
    <mergeCell ref="P57:Q57"/>
    <mergeCell ref="AP30:AQ30"/>
    <mergeCell ref="AP39:AQ39"/>
    <mergeCell ref="AP57:AQ57"/>
    <mergeCell ref="AP81:AQ81"/>
    <mergeCell ref="AP146:AQ146"/>
    <mergeCell ref="AP169:AQ169"/>
    <mergeCell ref="AP192:AQ192"/>
    <mergeCell ref="AL192:AM192"/>
    <mergeCell ref="A30:A31"/>
    <mergeCell ref="B30:C30"/>
    <mergeCell ref="D30:E30"/>
    <mergeCell ref="F30:G30"/>
    <mergeCell ref="H30:I30"/>
    <mergeCell ref="J30:K30"/>
    <mergeCell ref="L30:M30"/>
    <mergeCell ref="N30:O30"/>
    <mergeCell ref="P30:Q30"/>
    <mergeCell ref="X30:Y30"/>
    <mergeCell ref="Z30:AA30"/>
    <mergeCell ref="AB30:AC30"/>
    <mergeCell ref="AD30:AE30"/>
    <mergeCell ref="AH30:AI30"/>
    <mergeCell ref="AB39:AC39"/>
    <mergeCell ref="Z39:AA39"/>
  </mergeCells>
  <hyperlinks>
    <hyperlink ref="A201" location="INDICE!A1" display="Volver al Índice"/>
  </hyperlinks>
  <pageMargins left="0.7" right="0.7" top="0.75" bottom="0.75" header="0.3" footer="0.3"/>
  <pageSetup paperSize="9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4"/>
  <sheetViews>
    <sheetView showGridLines="0" zoomScale="80" zoomScaleNormal="80" zoomScalePage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" sqref="Q2"/>
    </sheetView>
  </sheetViews>
  <sheetFormatPr baseColWidth="10" defaultRowHeight="14.4" x14ac:dyDescent="0.3"/>
  <cols>
    <col min="1" max="1" width="26.6640625" style="44" customWidth="1"/>
    <col min="2" max="2" width="10.109375" style="34" bestFit="1" customWidth="1"/>
    <col min="3" max="11" width="9.5546875" style="34" bestFit="1" customWidth="1"/>
    <col min="12" max="22" width="10.6640625" style="34" bestFit="1" customWidth="1"/>
    <col min="23" max="37" width="9.6640625" style="34" customWidth="1"/>
  </cols>
  <sheetData>
    <row r="1" spans="1:37" ht="18" x14ac:dyDescent="0.3">
      <c r="A1" s="38" t="s">
        <v>54</v>
      </c>
    </row>
    <row r="2" spans="1:37" ht="18" x14ac:dyDescent="0.3">
      <c r="A2" s="38"/>
    </row>
    <row r="3" spans="1:37" ht="24.75" customHeight="1" x14ac:dyDescent="0.3"/>
    <row r="5" spans="1:37" ht="15.6" x14ac:dyDescent="0.3">
      <c r="A5" s="39" t="s">
        <v>88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37" x14ac:dyDescent="0.3">
      <c r="A6" s="1" t="s">
        <v>63</v>
      </c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60">
        <v>2017</v>
      </c>
      <c r="U6" s="74">
        <v>2018</v>
      </c>
      <c r="V6" s="78">
        <v>2019</v>
      </c>
    </row>
    <row r="7" spans="1:37" x14ac:dyDescent="0.3">
      <c r="A7" s="40" t="s">
        <v>64</v>
      </c>
      <c r="B7" s="47">
        <v>17238</v>
      </c>
      <c r="C7" s="47">
        <v>20303.400000000001</v>
      </c>
      <c r="D7" s="47">
        <v>23235</v>
      </c>
      <c r="E7" s="47">
        <v>25236</v>
      </c>
      <c r="F7" s="47">
        <v>25097</v>
      </c>
      <c r="G7" s="47">
        <v>22155</v>
      </c>
      <c r="H7" s="47">
        <v>33177</v>
      </c>
      <c r="I7" s="47">
        <v>36270</v>
      </c>
      <c r="J7" s="47">
        <v>38720</v>
      </c>
      <c r="K7" s="47">
        <v>42319</v>
      </c>
      <c r="L7" s="47">
        <v>47791</v>
      </c>
      <c r="M7" s="47">
        <v>46027</v>
      </c>
      <c r="N7" s="47">
        <v>52107</v>
      </c>
      <c r="O7" s="47">
        <v>58710</v>
      </c>
      <c r="P7" s="47">
        <v>67760</v>
      </c>
      <c r="Q7" s="47">
        <v>75120</v>
      </c>
      <c r="R7" s="47">
        <v>82993</v>
      </c>
      <c r="S7" s="47">
        <v>84884</v>
      </c>
      <c r="T7" s="47">
        <v>88862</v>
      </c>
      <c r="U7" s="47">
        <v>89881</v>
      </c>
      <c r="V7" s="47">
        <v>84656</v>
      </c>
    </row>
    <row r="8" spans="1:37" x14ac:dyDescent="0.3">
      <c r="A8" s="40" t="s">
        <v>65</v>
      </c>
      <c r="B8" s="47">
        <v>18533</v>
      </c>
      <c r="C8" s="47">
        <v>21702.6</v>
      </c>
      <c r="D8" s="47">
        <v>24351</v>
      </c>
      <c r="E8" s="47">
        <v>27011</v>
      </c>
      <c r="F8" s="47">
        <v>28146</v>
      </c>
      <c r="G8" s="47">
        <v>25779</v>
      </c>
      <c r="H8" s="47">
        <v>37992</v>
      </c>
      <c r="I8" s="47">
        <v>41186</v>
      </c>
      <c r="J8" s="47">
        <v>46271</v>
      </c>
      <c r="K8" s="47">
        <v>54360</v>
      </c>
      <c r="L8" s="47">
        <v>58770</v>
      </c>
      <c r="M8" s="47">
        <v>55445</v>
      </c>
      <c r="N8" s="47">
        <v>65940</v>
      </c>
      <c r="O8" s="47">
        <v>76568</v>
      </c>
      <c r="P8" s="47">
        <v>88610</v>
      </c>
      <c r="Q8" s="47">
        <v>95408</v>
      </c>
      <c r="R8" s="47">
        <v>104586</v>
      </c>
      <c r="S8" s="47">
        <v>111081</v>
      </c>
      <c r="T8" s="47">
        <v>115745</v>
      </c>
      <c r="U8" s="47">
        <v>117987</v>
      </c>
      <c r="V8" s="47">
        <v>113232</v>
      </c>
    </row>
    <row r="9" spans="1:37" s="54" customFormat="1" x14ac:dyDescent="0.3">
      <c r="A9" s="41" t="s">
        <v>15</v>
      </c>
      <c r="B9" s="51">
        <v>35771</v>
      </c>
      <c r="C9" s="51">
        <v>42006</v>
      </c>
      <c r="D9" s="51">
        <v>47586</v>
      </c>
      <c r="E9" s="51">
        <v>52247</v>
      </c>
      <c r="F9" s="51">
        <v>53243</v>
      </c>
      <c r="G9" s="51">
        <v>47934</v>
      </c>
      <c r="H9" s="51">
        <v>71169</v>
      </c>
      <c r="I9" s="51">
        <v>77456</v>
      </c>
      <c r="J9" s="51">
        <v>84991</v>
      </c>
      <c r="K9" s="51">
        <v>96679</v>
      </c>
      <c r="L9" s="51">
        <v>106561</v>
      </c>
      <c r="M9" s="51">
        <v>101472</v>
      </c>
      <c r="N9" s="51">
        <v>118047</v>
      </c>
      <c r="O9" s="51">
        <v>135278</v>
      </c>
      <c r="P9" s="51">
        <v>156370</v>
      </c>
      <c r="Q9" s="51">
        <v>170528</v>
      </c>
      <c r="R9" s="51">
        <v>187579</v>
      </c>
      <c r="S9" s="51">
        <v>195965</v>
      </c>
      <c r="T9" s="51">
        <v>204607</v>
      </c>
      <c r="U9" s="51">
        <v>207868</v>
      </c>
      <c r="V9" s="51">
        <v>197888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x14ac:dyDescent="0.3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37" x14ac:dyDescent="0.3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37" ht="15.6" x14ac:dyDescent="0.3">
      <c r="A12" s="39" t="s">
        <v>89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37" x14ac:dyDescent="0.3">
      <c r="A13" s="1" t="s">
        <v>16</v>
      </c>
      <c r="B13" s="33">
        <v>1999</v>
      </c>
      <c r="C13" s="33">
        <v>2000</v>
      </c>
      <c r="D13" s="33">
        <v>2001</v>
      </c>
      <c r="E13" s="33">
        <v>2002</v>
      </c>
      <c r="F13" s="33">
        <v>2003</v>
      </c>
      <c r="G13" s="33">
        <v>2004</v>
      </c>
      <c r="H13" s="33">
        <v>2005</v>
      </c>
      <c r="I13" s="33">
        <v>2006</v>
      </c>
      <c r="J13" s="33">
        <v>2007</v>
      </c>
      <c r="K13" s="33">
        <v>2008</v>
      </c>
      <c r="L13" s="33">
        <v>2009</v>
      </c>
      <c r="M13" s="33">
        <v>2010</v>
      </c>
      <c r="N13" s="33">
        <v>2011</v>
      </c>
      <c r="O13" s="33">
        <v>2012</v>
      </c>
      <c r="P13" s="33">
        <v>2013</v>
      </c>
      <c r="Q13" s="33">
        <v>2014</v>
      </c>
      <c r="R13" s="33">
        <v>2015</v>
      </c>
      <c r="S13" s="33">
        <v>2016</v>
      </c>
      <c r="T13" s="60">
        <v>2017</v>
      </c>
      <c r="U13" s="74">
        <v>2018</v>
      </c>
      <c r="V13" s="78">
        <v>2019</v>
      </c>
    </row>
    <row r="14" spans="1:37" x14ac:dyDescent="0.3">
      <c r="A14" s="42" t="s">
        <v>17</v>
      </c>
      <c r="B14" s="47">
        <v>9721</v>
      </c>
      <c r="C14" s="47">
        <v>7901</v>
      </c>
      <c r="D14" s="47">
        <f>F32+G32</f>
        <v>11998</v>
      </c>
      <c r="E14" s="47">
        <v>10011</v>
      </c>
      <c r="F14" s="47">
        <f>J32+K32</f>
        <v>10202</v>
      </c>
      <c r="G14" s="47">
        <v>8371</v>
      </c>
      <c r="H14" s="47">
        <v>12258</v>
      </c>
      <c r="I14" s="47">
        <v>15190</v>
      </c>
      <c r="J14" s="47">
        <v>12651</v>
      </c>
      <c r="K14" s="47">
        <v>19196</v>
      </c>
      <c r="L14" s="47">
        <v>16541</v>
      </c>
      <c r="M14" s="47">
        <v>13987</v>
      </c>
      <c r="N14" s="47">
        <v>22308</v>
      </c>
      <c r="O14" s="47">
        <v>25492</v>
      </c>
      <c r="P14" s="47">
        <v>28181</v>
      </c>
      <c r="Q14" s="47">
        <v>27673</v>
      </c>
      <c r="R14" s="47">
        <v>30547</v>
      </c>
      <c r="S14" s="47">
        <v>33763</v>
      </c>
      <c r="T14" s="47">
        <v>32643</v>
      </c>
      <c r="U14" s="47">
        <v>35119</v>
      </c>
      <c r="V14" s="47">
        <v>33297</v>
      </c>
    </row>
    <row r="15" spans="1:37" x14ac:dyDescent="0.3">
      <c r="A15" s="42" t="s">
        <v>18</v>
      </c>
      <c r="B15" s="47">
        <v>4089</v>
      </c>
      <c r="C15" s="47">
        <v>5602</v>
      </c>
      <c r="D15" s="47">
        <f t="shared" ref="D15:D16" si="0">F33+G33</f>
        <v>6601</v>
      </c>
      <c r="E15" s="47">
        <v>9437</v>
      </c>
      <c r="F15" s="47">
        <f t="shared" ref="F15:F16" si="1">J33+K33</f>
        <v>10314</v>
      </c>
      <c r="G15" s="47">
        <v>7872</v>
      </c>
      <c r="H15" s="47">
        <v>14776</v>
      </c>
      <c r="I15" s="47">
        <v>16661</v>
      </c>
      <c r="J15" s="47">
        <v>17192</v>
      </c>
      <c r="K15" s="47">
        <v>18687</v>
      </c>
      <c r="L15" s="47">
        <v>23636</v>
      </c>
      <c r="M15" s="47">
        <v>23672</v>
      </c>
      <c r="N15" s="47">
        <v>30689</v>
      </c>
      <c r="O15" s="47">
        <v>38141</v>
      </c>
      <c r="P15" s="47">
        <v>47079</v>
      </c>
      <c r="Q15" s="47">
        <v>55827</v>
      </c>
      <c r="R15" s="47">
        <v>67311</v>
      </c>
      <c r="S15" s="47">
        <v>72912</v>
      </c>
      <c r="T15" s="47">
        <v>78133</v>
      </c>
      <c r="U15" s="47">
        <v>79155</v>
      </c>
      <c r="V15" s="47">
        <v>73447</v>
      </c>
    </row>
    <row r="16" spans="1:37" x14ac:dyDescent="0.3">
      <c r="A16" s="42" t="s">
        <v>19</v>
      </c>
      <c r="B16" s="47">
        <v>21961</v>
      </c>
      <c r="C16" s="47">
        <v>28503</v>
      </c>
      <c r="D16" s="47">
        <f t="shared" si="0"/>
        <v>28987</v>
      </c>
      <c r="E16" s="47">
        <v>32799</v>
      </c>
      <c r="F16" s="47">
        <f t="shared" si="1"/>
        <v>32727</v>
      </c>
      <c r="G16" s="47">
        <v>31691</v>
      </c>
      <c r="H16" s="47">
        <v>44135</v>
      </c>
      <c r="I16" s="47">
        <v>45605</v>
      </c>
      <c r="J16" s="47">
        <v>55148</v>
      </c>
      <c r="K16" s="47">
        <v>58796</v>
      </c>
      <c r="L16" s="47">
        <v>66384</v>
      </c>
      <c r="M16" s="47">
        <v>63813</v>
      </c>
      <c r="N16" s="47">
        <v>65050</v>
      </c>
      <c r="O16" s="47">
        <v>71645</v>
      </c>
      <c r="P16" s="47">
        <v>81110</v>
      </c>
      <c r="Q16" s="47">
        <v>87028</v>
      </c>
      <c r="R16" s="47">
        <v>89721</v>
      </c>
      <c r="S16" s="47">
        <v>89290</v>
      </c>
      <c r="T16" s="47">
        <v>93831</v>
      </c>
      <c r="U16" s="47">
        <v>93594</v>
      </c>
      <c r="V16" s="47">
        <v>91144</v>
      </c>
    </row>
    <row r="17" spans="1:43" s="54" customFormat="1" x14ac:dyDescent="0.3">
      <c r="A17" s="41" t="s">
        <v>15</v>
      </c>
      <c r="B17" s="51">
        <v>35771</v>
      </c>
      <c r="C17" s="51">
        <v>42006</v>
      </c>
      <c r="D17" s="51">
        <v>47586</v>
      </c>
      <c r="E17" s="51">
        <v>52247</v>
      </c>
      <c r="F17" s="51">
        <v>53243</v>
      </c>
      <c r="G17" s="51">
        <v>47934</v>
      </c>
      <c r="H17" s="51">
        <v>71169</v>
      </c>
      <c r="I17" s="51">
        <v>77456</v>
      </c>
      <c r="J17" s="51">
        <v>84991</v>
      </c>
      <c r="K17" s="51">
        <v>96679</v>
      </c>
      <c r="L17" s="51">
        <v>106561</v>
      </c>
      <c r="M17" s="51">
        <v>101472</v>
      </c>
      <c r="N17" s="51">
        <v>118047</v>
      </c>
      <c r="O17" s="51">
        <v>135278</v>
      </c>
      <c r="P17" s="51">
        <v>156370</v>
      </c>
      <c r="Q17" s="51">
        <v>170528</v>
      </c>
      <c r="R17" s="51">
        <v>187579</v>
      </c>
      <c r="S17" s="51">
        <v>195965</v>
      </c>
      <c r="T17" s="51">
        <v>204607</v>
      </c>
      <c r="U17" s="51">
        <v>207868</v>
      </c>
      <c r="V17" s="51">
        <v>197888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43" x14ac:dyDescent="0.3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20" spans="1:43" ht="15.6" x14ac:dyDescent="0.3">
      <c r="A20" s="39" t="s">
        <v>90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43" x14ac:dyDescent="0.3">
      <c r="A21" s="1" t="s">
        <v>16</v>
      </c>
      <c r="B21" s="33">
        <v>1999</v>
      </c>
      <c r="C21" s="33">
        <v>2000</v>
      </c>
      <c r="D21" s="33">
        <v>2001</v>
      </c>
      <c r="E21" s="33">
        <v>2002</v>
      </c>
      <c r="F21" s="33">
        <v>2003</v>
      </c>
      <c r="G21" s="33">
        <v>2004</v>
      </c>
      <c r="H21" s="33">
        <v>2005</v>
      </c>
      <c r="I21" s="33">
        <v>2006</v>
      </c>
      <c r="J21" s="33">
        <v>2007</v>
      </c>
      <c r="K21" s="33">
        <v>2008</v>
      </c>
      <c r="L21" s="33">
        <v>2009</v>
      </c>
      <c r="M21" s="33">
        <v>2010</v>
      </c>
      <c r="N21" s="33">
        <v>2011</v>
      </c>
      <c r="O21" s="33">
        <v>2012</v>
      </c>
      <c r="P21" s="33">
        <v>2013</v>
      </c>
      <c r="Q21" s="33">
        <v>2014</v>
      </c>
      <c r="R21" s="33">
        <v>2015</v>
      </c>
      <c r="S21" s="33">
        <v>2016</v>
      </c>
      <c r="T21" s="60">
        <v>2017</v>
      </c>
      <c r="U21" s="74">
        <v>2018</v>
      </c>
      <c r="V21" s="78">
        <v>2019</v>
      </c>
    </row>
    <row r="22" spans="1:43" x14ac:dyDescent="0.3">
      <c r="A22" s="42" t="s">
        <v>17</v>
      </c>
      <c r="B22" s="47">
        <v>9721</v>
      </c>
      <c r="C22" s="47">
        <v>7901</v>
      </c>
      <c r="D22" s="47">
        <f>F41+G41</f>
        <v>11998</v>
      </c>
      <c r="E22" s="47">
        <f>H41+I41</f>
        <v>10011</v>
      </c>
      <c r="F22" s="47">
        <f>J41+K41</f>
        <v>10202</v>
      </c>
      <c r="G22" s="47">
        <v>8371</v>
      </c>
      <c r="H22" s="47">
        <v>12258</v>
      </c>
      <c r="I22" s="47">
        <v>15190</v>
      </c>
      <c r="J22" s="47">
        <v>12651</v>
      </c>
      <c r="K22" s="47">
        <v>19196</v>
      </c>
      <c r="L22" s="47">
        <v>16541</v>
      </c>
      <c r="M22" s="47">
        <v>13987</v>
      </c>
      <c r="N22" s="47">
        <v>22308</v>
      </c>
      <c r="O22" s="47">
        <v>25492</v>
      </c>
      <c r="P22" s="47">
        <v>28181</v>
      </c>
      <c r="Q22" s="47">
        <v>27673</v>
      </c>
      <c r="R22" s="47">
        <v>30547</v>
      </c>
      <c r="S22" s="47">
        <v>33763</v>
      </c>
      <c r="T22" s="47">
        <v>32643</v>
      </c>
      <c r="U22" s="47">
        <v>35119</v>
      </c>
      <c r="V22" s="47">
        <v>33297</v>
      </c>
    </row>
    <row r="23" spans="1:43" x14ac:dyDescent="0.3">
      <c r="A23" s="42" t="s">
        <v>18</v>
      </c>
      <c r="B23" s="47">
        <v>4089</v>
      </c>
      <c r="C23" s="47">
        <v>5602</v>
      </c>
      <c r="D23" s="47">
        <f t="shared" ref="D23:D25" si="2">F42+G42</f>
        <v>6601</v>
      </c>
      <c r="E23" s="47">
        <f t="shared" ref="E23:E25" si="3">H42+I42</f>
        <v>9437</v>
      </c>
      <c r="F23" s="47">
        <f t="shared" ref="F23:F25" si="4">J42+K42</f>
        <v>10314</v>
      </c>
      <c r="G23" s="47">
        <v>7872</v>
      </c>
      <c r="H23" s="47">
        <v>14776</v>
      </c>
      <c r="I23" s="47">
        <v>16661</v>
      </c>
      <c r="J23" s="47">
        <v>17192</v>
      </c>
      <c r="K23" s="47">
        <v>18687</v>
      </c>
      <c r="L23" s="47">
        <v>23636</v>
      </c>
      <c r="M23" s="47">
        <v>23672</v>
      </c>
      <c r="N23" s="47">
        <v>30689</v>
      </c>
      <c r="O23" s="47">
        <v>38141</v>
      </c>
      <c r="P23" s="47">
        <v>47079</v>
      </c>
      <c r="Q23" s="47">
        <v>55827</v>
      </c>
      <c r="R23" s="47">
        <v>67311</v>
      </c>
      <c r="S23" s="47">
        <v>72912</v>
      </c>
      <c r="T23" s="47">
        <v>78133</v>
      </c>
      <c r="U23" s="47">
        <v>79155</v>
      </c>
      <c r="V23" s="47">
        <v>73447</v>
      </c>
    </row>
    <row r="24" spans="1:43" x14ac:dyDescent="0.3">
      <c r="A24" s="42" t="s">
        <v>67</v>
      </c>
      <c r="B24" s="47">
        <v>17129</v>
      </c>
      <c r="C24" s="47">
        <v>19491</v>
      </c>
      <c r="D24" s="47">
        <f t="shared" si="2"/>
        <v>21069</v>
      </c>
      <c r="E24" s="47">
        <f t="shared" si="3"/>
        <v>23386</v>
      </c>
      <c r="F24" s="47">
        <f t="shared" si="4"/>
        <v>22239</v>
      </c>
      <c r="G24" s="47">
        <v>21085</v>
      </c>
      <c r="H24" s="47">
        <v>28949</v>
      </c>
      <c r="I24" s="47">
        <v>29597</v>
      </c>
      <c r="J24" s="47">
        <v>32286</v>
      </c>
      <c r="K24" s="47">
        <v>32832</v>
      </c>
      <c r="L24" s="47">
        <v>38192</v>
      </c>
      <c r="M24" s="47">
        <v>36198</v>
      </c>
      <c r="N24" s="47">
        <v>34584</v>
      </c>
      <c r="O24" s="47">
        <v>36193</v>
      </c>
      <c r="P24" s="47">
        <v>37647</v>
      </c>
      <c r="Q24" s="47">
        <v>38677</v>
      </c>
      <c r="R24" s="47">
        <v>40165</v>
      </c>
      <c r="S24" s="47">
        <v>38718</v>
      </c>
      <c r="T24" s="47">
        <v>42604</v>
      </c>
      <c r="U24" s="47">
        <v>40406</v>
      </c>
      <c r="V24" s="47">
        <v>41644</v>
      </c>
    </row>
    <row r="25" spans="1:43" x14ac:dyDescent="0.3">
      <c r="A25" s="42" t="s">
        <v>20</v>
      </c>
      <c r="B25" s="47">
        <v>4832</v>
      </c>
      <c r="C25" s="47">
        <v>9012</v>
      </c>
      <c r="D25" s="47">
        <f t="shared" si="2"/>
        <v>7918</v>
      </c>
      <c r="E25" s="47">
        <f t="shared" si="3"/>
        <v>9413</v>
      </c>
      <c r="F25" s="47">
        <f t="shared" si="4"/>
        <v>10488</v>
      </c>
      <c r="G25" s="47">
        <v>10606</v>
      </c>
      <c r="H25" s="47">
        <v>15186</v>
      </c>
      <c r="I25" s="47">
        <v>16008</v>
      </c>
      <c r="J25" s="47">
        <v>22862</v>
      </c>
      <c r="K25" s="47">
        <v>25964</v>
      </c>
      <c r="L25" s="47">
        <v>28192</v>
      </c>
      <c r="M25" s="47">
        <v>27615</v>
      </c>
      <c r="N25" s="47">
        <v>30466</v>
      </c>
      <c r="O25" s="47">
        <v>35452</v>
      </c>
      <c r="P25" s="47">
        <v>43463</v>
      </c>
      <c r="Q25" s="47">
        <v>48351</v>
      </c>
      <c r="R25" s="47">
        <v>49556</v>
      </c>
      <c r="S25" s="47">
        <v>50572</v>
      </c>
      <c r="T25" s="47">
        <v>51227</v>
      </c>
      <c r="U25" s="47">
        <v>53188</v>
      </c>
      <c r="V25" s="47">
        <v>49500</v>
      </c>
    </row>
    <row r="26" spans="1:43" s="54" customFormat="1" x14ac:dyDescent="0.3">
      <c r="A26" s="41" t="s">
        <v>15</v>
      </c>
      <c r="B26" s="51">
        <v>35771</v>
      </c>
      <c r="C26" s="51">
        <v>42006</v>
      </c>
      <c r="D26" s="51">
        <v>47586</v>
      </c>
      <c r="E26" s="51">
        <v>52247</v>
      </c>
      <c r="F26" s="51">
        <v>53243</v>
      </c>
      <c r="G26" s="51">
        <v>47934</v>
      </c>
      <c r="H26" s="51">
        <v>71169</v>
      </c>
      <c r="I26" s="51">
        <v>77456</v>
      </c>
      <c r="J26" s="51">
        <v>84991</v>
      </c>
      <c r="K26" s="51">
        <v>96679</v>
      </c>
      <c r="L26" s="51">
        <v>106561</v>
      </c>
      <c r="M26" s="51">
        <v>101472</v>
      </c>
      <c r="N26" s="51">
        <v>118047</v>
      </c>
      <c r="O26" s="51">
        <v>135278</v>
      </c>
      <c r="P26" s="51">
        <v>156370</v>
      </c>
      <c r="Q26" s="51">
        <v>170528</v>
      </c>
      <c r="R26" s="51">
        <v>187579</v>
      </c>
      <c r="S26" s="51">
        <v>195965</v>
      </c>
      <c r="T26" s="51">
        <v>204607</v>
      </c>
      <c r="U26" s="51">
        <v>207868</v>
      </c>
      <c r="V26" s="51">
        <v>197888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9" spans="1:43" ht="15.6" x14ac:dyDescent="0.3">
      <c r="A29" s="39" t="s">
        <v>91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43" x14ac:dyDescent="0.3">
      <c r="A30" s="82" t="s">
        <v>16</v>
      </c>
      <c r="B30" s="81">
        <v>1999</v>
      </c>
      <c r="C30" s="81"/>
      <c r="D30" s="81">
        <v>2000</v>
      </c>
      <c r="E30" s="81"/>
      <c r="F30" s="81">
        <v>2001</v>
      </c>
      <c r="G30" s="81"/>
      <c r="H30" s="81">
        <v>2002</v>
      </c>
      <c r="I30" s="81"/>
      <c r="J30" s="81">
        <v>2003</v>
      </c>
      <c r="K30" s="81"/>
      <c r="L30" s="81">
        <v>2004</v>
      </c>
      <c r="M30" s="81"/>
      <c r="N30" s="81">
        <v>2005</v>
      </c>
      <c r="O30" s="81"/>
      <c r="P30" s="81">
        <v>2006</v>
      </c>
      <c r="Q30" s="81"/>
      <c r="R30" s="81">
        <v>2007</v>
      </c>
      <c r="S30" s="81"/>
      <c r="T30" s="81">
        <v>2008</v>
      </c>
      <c r="U30" s="81"/>
      <c r="V30" s="81">
        <v>2009</v>
      </c>
      <c r="W30" s="81"/>
      <c r="X30" s="81">
        <v>2010</v>
      </c>
      <c r="Y30" s="81"/>
      <c r="Z30" s="81">
        <v>2011</v>
      </c>
      <c r="AA30" s="81"/>
      <c r="AB30" s="81">
        <v>2012</v>
      </c>
      <c r="AC30" s="81"/>
      <c r="AD30" s="81">
        <v>2013</v>
      </c>
      <c r="AE30" s="81"/>
      <c r="AF30" s="81">
        <v>2014</v>
      </c>
      <c r="AG30" s="81"/>
      <c r="AH30" s="81">
        <v>2015</v>
      </c>
      <c r="AI30" s="81"/>
      <c r="AJ30" s="81">
        <v>2016</v>
      </c>
      <c r="AK30" s="81"/>
      <c r="AL30" s="81">
        <v>2017</v>
      </c>
      <c r="AM30" s="81"/>
      <c r="AN30" s="81">
        <v>2018</v>
      </c>
      <c r="AO30" s="81"/>
      <c r="AP30" s="81">
        <v>2019</v>
      </c>
      <c r="AQ30" s="81"/>
    </row>
    <row r="31" spans="1:43" x14ac:dyDescent="0.3">
      <c r="A31" s="82"/>
      <c r="B31" s="33" t="s">
        <v>64</v>
      </c>
      <c r="C31" s="33" t="s">
        <v>65</v>
      </c>
      <c r="D31" s="33" t="s">
        <v>64</v>
      </c>
      <c r="E31" s="33" t="s">
        <v>65</v>
      </c>
      <c r="F31" s="33" t="s">
        <v>64</v>
      </c>
      <c r="G31" s="33" t="s">
        <v>65</v>
      </c>
      <c r="H31" s="33" t="s">
        <v>64</v>
      </c>
      <c r="I31" s="33" t="s">
        <v>65</v>
      </c>
      <c r="J31" s="33" t="s">
        <v>64</v>
      </c>
      <c r="K31" s="33" t="s">
        <v>65</v>
      </c>
      <c r="L31" s="33" t="s">
        <v>64</v>
      </c>
      <c r="M31" s="33" t="s">
        <v>65</v>
      </c>
      <c r="N31" s="33" t="s">
        <v>64</v>
      </c>
      <c r="O31" s="33" t="s">
        <v>65</v>
      </c>
      <c r="P31" s="33" t="s">
        <v>64</v>
      </c>
      <c r="Q31" s="33" t="s">
        <v>65</v>
      </c>
      <c r="R31" s="33" t="s">
        <v>64</v>
      </c>
      <c r="S31" s="33" t="s">
        <v>65</v>
      </c>
      <c r="T31" s="33" t="s">
        <v>64</v>
      </c>
      <c r="U31" s="33" t="s">
        <v>65</v>
      </c>
      <c r="V31" s="33" t="s">
        <v>64</v>
      </c>
      <c r="W31" s="33" t="s">
        <v>65</v>
      </c>
      <c r="X31" s="33" t="s">
        <v>64</v>
      </c>
      <c r="Y31" s="33" t="s">
        <v>65</v>
      </c>
      <c r="Z31" s="33" t="s">
        <v>64</v>
      </c>
      <c r="AA31" s="33" t="s">
        <v>65</v>
      </c>
      <c r="AB31" s="33" t="s">
        <v>64</v>
      </c>
      <c r="AC31" s="33" t="s">
        <v>65</v>
      </c>
      <c r="AD31" s="33" t="s">
        <v>64</v>
      </c>
      <c r="AE31" s="33" t="s">
        <v>65</v>
      </c>
      <c r="AF31" s="33" t="s">
        <v>64</v>
      </c>
      <c r="AG31" s="33" t="s">
        <v>65</v>
      </c>
      <c r="AH31" s="33" t="s">
        <v>64</v>
      </c>
      <c r="AI31" s="33" t="s">
        <v>65</v>
      </c>
      <c r="AJ31" s="33" t="s">
        <v>64</v>
      </c>
      <c r="AK31" s="33" t="s">
        <v>65</v>
      </c>
      <c r="AL31" s="60" t="s">
        <v>64</v>
      </c>
      <c r="AM31" s="60" t="s">
        <v>65</v>
      </c>
      <c r="AN31" s="74" t="s">
        <v>64</v>
      </c>
      <c r="AO31" s="74" t="s">
        <v>65</v>
      </c>
      <c r="AP31" s="78" t="s">
        <v>64</v>
      </c>
      <c r="AQ31" s="78" t="s">
        <v>65</v>
      </c>
    </row>
    <row r="32" spans="1:43" x14ac:dyDescent="0.3">
      <c r="A32" s="42" t="s">
        <v>17</v>
      </c>
      <c r="B32" s="47">
        <v>4457</v>
      </c>
      <c r="C32" s="47">
        <v>5264</v>
      </c>
      <c r="D32" s="47">
        <v>3418</v>
      </c>
      <c r="E32" s="47">
        <v>4483</v>
      </c>
      <c r="F32" s="47">
        <v>5707</v>
      </c>
      <c r="G32" s="47">
        <v>6291</v>
      </c>
      <c r="H32" s="47">
        <v>4155</v>
      </c>
      <c r="I32" s="47">
        <v>5856</v>
      </c>
      <c r="J32" s="47">
        <v>3990</v>
      </c>
      <c r="K32" s="47">
        <v>6212</v>
      </c>
      <c r="L32" s="47">
        <v>3299</v>
      </c>
      <c r="M32" s="47">
        <v>5072</v>
      </c>
      <c r="N32" s="47">
        <v>4854</v>
      </c>
      <c r="O32" s="47">
        <v>7404</v>
      </c>
      <c r="P32" s="47">
        <v>6404</v>
      </c>
      <c r="Q32" s="47">
        <v>8786</v>
      </c>
      <c r="R32" s="47">
        <v>5212</v>
      </c>
      <c r="S32" s="47">
        <v>7439</v>
      </c>
      <c r="T32" s="47">
        <v>7358</v>
      </c>
      <c r="U32" s="47">
        <v>11838</v>
      </c>
      <c r="V32" s="47">
        <v>6717</v>
      </c>
      <c r="W32" s="47">
        <v>9824</v>
      </c>
      <c r="X32" s="47">
        <v>6083</v>
      </c>
      <c r="Y32" s="47">
        <v>7904</v>
      </c>
      <c r="Z32" s="47">
        <v>8639</v>
      </c>
      <c r="AA32" s="47">
        <v>13669</v>
      </c>
      <c r="AB32" s="47">
        <v>9728</v>
      </c>
      <c r="AC32" s="47">
        <v>15764</v>
      </c>
      <c r="AD32" s="47">
        <v>10925</v>
      </c>
      <c r="AE32" s="47">
        <v>17256</v>
      </c>
      <c r="AF32" s="47">
        <v>11077</v>
      </c>
      <c r="AG32" s="47">
        <v>16596</v>
      </c>
      <c r="AH32" s="47">
        <v>12875</v>
      </c>
      <c r="AI32" s="47">
        <v>17672</v>
      </c>
      <c r="AJ32" s="47">
        <v>14193</v>
      </c>
      <c r="AK32" s="47">
        <v>19570</v>
      </c>
      <c r="AL32" s="47">
        <v>14473</v>
      </c>
      <c r="AM32" s="47">
        <v>18170</v>
      </c>
      <c r="AN32" s="47">
        <v>15350</v>
      </c>
      <c r="AO32" s="47">
        <v>19769</v>
      </c>
      <c r="AP32" s="47">
        <v>14786</v>
      </c>
      <c r="AQ32" s="47">
        <v>18511</v>
      </c>
    </row>
    <row r="33" spans="1:43" x14ac:dyDescent="0.3">
      <c r="A33" s="42" t="s">
        <v>18</v>
      </c>
      <c r="B33" s="47">
        <v>2003</v>
      </c>
      <c r="C33" s="47">
        <v>2086</v>
      </c>
      <c r="D33" s="47">
        <v>2839</v>
      </c>
      <c r="E33" s="47">
        <v>2763</v>
      </c>
      <c r="F33" s="47">
        <v>3481</v>
      </c>
      <c r="G33" s="47">
        <v>3120</v>
      </c>
      <c r="H33" s="47">
        <v>5175</v>
      </c>
      <c r="I33" s="47">
        <v>4262</v>
      </c>
      <c r="J33" s="47">
        <v>6010</v>
      </c>
      <c r="K33" s="47">
        <v>4304</v>
      </c>
      <c r="L33" s="47">
        <v>4438</v>
      </c>
      <c r="M33" s="47">
        <v>3434</v>
      </c>
      <c r="N33" s="47">
        <v>8404</v>
      </c>
      <c r="O33" s="47">
        <v>6372</v>
      </c>
      <c r="P33" s="47">
        <v>9574</v>
      </c>
      <c r="Q33" s="47">
        <v>7087</v>
      </c>
      <c r="R33" s="47">
        <v>9134</v>
      </c>
      <c r="S33" s="47">
        <v>8058</v>
      </c>
      <c r="T33" s="47">
        <v>9325</v>
      </c>
      <c r="U33" s="47">
        <v>9362</v>
      </c>
      <c r="V33" s="47">
        <v>11446</v>
      </c>
      <c r="W33" s="47">
        <v>12190</v>
      </c>
      <c r="X33" s="47">
        <v>11088</v>
      </c>
      <c r="Y33" s="47">
        <v>12584</v>
      </c>
      <c r="Z33" s="47">
        <v>14118</v>
      </c>
      <c r="AA33" s="47">
        <v>16571</v>
      </c>
      <c r="AB33" s="47">
        <v>16797</v>
      </c>
      <c r="AC33" s="47">
        <v>21344</v>
      </c>
      <c r="AD33" s="47">
        <v>20255</v>
      </c>
      <c r="AE33" s="47">
        <v>26824</v>
      </c>
      <c r="AF33" s="47">
        <v>24457</v>
      </c>
      <c r="AG33" s="47">
        <v>31370</v>
      </c>
      <c r="AH33" s="47">
        <v>29401</v>
      </c>
      <c r="AI33" s="47">
        <v>37910</v>
      </c>
      <c r="AJ33" s="47">
        <v>31485</v>
      </c>
      <c r="AK33" s="47">
        <v>41427</v>
      </c>
      <c r="AL33" s="47">
        <v>33568</v>
      </c>
      <c r="AM33" s="47">
        <v>44565</v>
      </c>
      <c r="AN33" s="47">
        <v>34928</v>
      </c>
      <c r="AO33" s="47">
        <v>44227</v>
      </c>
      <c r="AP33" s="47">
        <v>32035</v>
      </c>
      <c r="AQ33" s="47">
        <v>41412</v>
      </c>
    </row>
    <row r="34" spans="1:43" x14ac:dyDescent="0.3">
      <c r="A34" s="42" t="s">
        <v>19</v>
      </c>
      <c r="B34" s="47">
        <v>10778</v>
      </c>
      <c r="C34" s="47">
        <v>11183</v>
      </c>
      <c r="D34" s="47">
        <v>14046.4</v>
      </c>
      <c r="E34" s="47">
        <v>14456.6</v>
      </c>
      <c r="F34" s="47">
        <v>14047</v>
      </c>
      <c r="G34" s="47">
        <v>14940</v>
      </c>
      <c r="H34" s="47">
        <v>15906</v>
      </c>
      <c r="I34" s="47">
        <v>16893</v>
      </c>
      <c r="J34" s="47">
        <v>15097</v>
      </c>
      <c r="K34" s="47">
        <v>17630</v>
      </c>
      <c r="L34" s="47">
        <v>14418</v>
      </c>
      <c r="M34" s="47">
        <v>17273</v>
      </c>
      <c r="N34" s="47">
        <v>19919</v>
      </c>
      <c r="O34" s="47">
        <v>24216</v>
      </c>
      <c r="P34" s="47">
        <v>20292</v>
      </c>
      <c r="Q34" s="47">
        <v>25313</v>
      </c>
      <c r="R34" s="47">
        <v>24374</v>
      </c>
      <c r="S34" s="47">
        <v>30774</v>
      </c>
      <c r="T34" s="47">
        <v>25636</v>
      </c>
      <c r="U34" s="47">
        <v>33160</v>
      </c>
      <c r="V34" s="47">
        <v>29628</v>
      </c>
      <c r="W34" s="47">
        <v>36756</v>
      </c>
      <c r="X34" s="47">
        <v>28856</v>
      </c>
      <c r="Y34" s="47">
        <v>34957</v>
      </c>
      <c r="Z34" s="47">
        <v>29350</v>
      </c>
      <c r="AA34" s="47">
        <v>35700</v>
      </c>
      <c r="AB34" s="47">
        <v>32185</v>
      </c>
      <c r="AC34" s="47">
        <v>39460</v>
      </c>
      <c r="AD34" s="47">
        <v>36580</v>
      </c>
      <c r="AE34" s="47">
        <v>44530</v>
      </c>
      <c r="AF34" s="47">
        <v>39586</v>
      </c>
      <c r="AG34" s="47">
        <v>47442</v>
      </c>
      <c r="AH34" s="47">
        <v>40717</v>
      </c>
      <c r="AI34" s="47">
        <v>49004</v>
      </c>
      <c r="AJ34" s="47">
        <v>39206</v>
      </c>
      <c r="AK34" s="47">
        <v>50084</v>
      </c>
      <c r="AL34" s="47">
        <v>40821</v>
      </c>
      <c r="AM34" s="47">
        <v>53010</v>
      </c>
      <c r="AN34" s="47">
        <v>39603</v>
      </c>
      <c r="AO34" s="47">
        <v>53991</v>
      </c>
      <c r="AP34" s="47">
        <v>37835</v>
      </c>
      <c r="AQ34" s="47">
        <v>53309</v>
      </c>
    </row>
    <row r="35" spans="1:43" s="54" customFormat="1" x14ac:dyDescent="0.3">
      <c r="A35" s="41" t="s">
        <v>15</v>
      </c>
      <c r="B35" s="51">
        <v>17238</v>
      </c>
      <c r="C35" s="51">
        <v>18533</v>
      </c>
      <c r="D35" s="51">
        <v>20303.400000000001</v>
      </c>
      <c r="E35" s="51">
        <v>21702.6</v>
      </c>
      <c r="F35" s="51">
        <v>23235</v>
      </c>
      <c r="G35" s="51">
        <v>24351</v>
      </c>
      <c r="H35" s="51">
        <v>25236</v>
      </c>
      <c r="I35" s="51">
        <v>27011</v>
      </c>
      <c r="J35" s="51">
        <v>25097</v>
      </c>
      <c r="K35" s="51">
        <v>28146</v>
      </c>
      <c r="L35" s="51">
        <v>22155</v>
      </c>
      <c r="M35" s="51">
        <v>25779</v>
      </c>
      <c r="N35" s="51">
        <v>33177</v>
      </c>
      <c r="O35" s="51">
        <v>37992</v>
      </c>
      <c r="P35" s="51">
        <v>36270</v>
      </c>
      <c r="Q35" s="51">
        <v>41186</v>
      </c>
      <c r="R35" s="51">
        <v>38720</v>
      </c>
      <c r="S35" s="51">
        <v>46271</v>
      </c>
      <c r="T35" s="51">
        <v>42319</v>
      </c>
      <c r="U35" s="51">
        <v>54360</v>
      </c>
      <c r="V35" s="51">
        <v>47791</v>
      </c>
      <c r="W35" s="51">
        <v>58770</v>
      </c>
      <c r="X35" s="51">
        <v>46027</v>
      </c>
      <c r="Y35" s="51">
        <v>55445</v>
      </c>
      <c r="Z35" s="51">
        <v>52107</v>
      </c>
      <c r="AA35" s="51">
        <v>65940</v>
      </c>
      <c r="AB35" s="51">
        <v>58710</v>
      </c>
      <c r="AC35" s="51">
        <v>76568</v>
      </c>
      <c r="AD35" s="51">
        <v>67760</v>
      </c>
      <c r="AE35" s="51">
        <v>88610</v>
      </c>
      <c r="AF35" s="51">
        <v>75120</v>
      </c>
      <c r="AG35" s="51">
        <v>95408</v>
      </c>
      <c r="AH35" s="51">
        <v>82993</v>
      </c>
      <c r="AI35" s="51">
        <v>104586</v>
      </c>
      <c r="AJ35" s="51">
        <v>84884</v>
      </c>
      <c r="AK35" s="51">
        <v>111081</v>
      </c>
      <c r="AL35" s="51">
        <v>88862</v>
      </c>
      <c r="AM35" s="51">
        <v>115745</v>
      </c>
      <c r="AN35" s="51">
        <v>89881</v>
      </c>
      <c r="AO35" s="51">
        <v>117987</v>
      </c>
      <c r="AP35" s="51">
        <v>84656</v>
      </c>
      <c r="AQ35" s="51">
        <v>113232</v>
      </c>
    </row>
    <row r="38" spans="1:43" ht="15.6" x14ac:dyDescent="0.3">
      <c r="A38" s="39" t="s">
        <v>92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  <row r="39" spans="1:43" x14ac:dyDescent="0.3">
      <c r="A39" s="82" t="s">
        <v>16</v>
      </c>
      <c r="B39" s="81">
        <v>1999</v>
      </c>
      <c r="C39" s="81"/>
      <c r="D39" s="81">
        <v>2000</v>
      </c>
      <c r="E39" s="81"/>
      <c r="F39" s="81">
        <v>2001</v>
      </c>
      <c r="G39" s="81"/>
      <c r="H39" s="81">
        <v>2002</v>
      </c>
      <c r="I39" s="81"/>
      <c r="J39" s="81">
        <v>2003</v>
      </c>
      <c r="K39" s="81"/>
      <c r="L39" s="81">
        <v>2004</v>
      </c>
      <c r="M39" s="81"/>
      <c r="N39" s="81">
        <v>2005</v>
      </c>
      <c r="O39" s="81"/>
      <c r="P39" s="81">
        <v>2006</v>
      </c>
      <c r="Q39" s="81"/>
      <c r="R39" s="81">
        <v>2007</v>
      </c>
      <c r="S39" s="81"/>
      <c r="T39" s="81">
        <v>2008</v>
      </c>
      <c r="U39" s="81"/>
      <c r="V39" s="81">
        <v>2009</v>
      </c>
      <c r="W39" s="81"/>
      <c r="X39" s="81">
        <v>2010</v>
      </c>
      <c r="Y39" s="81"/>
      <c r="Z39" s="81">
        <v>2011</v>
      </c>
      <c r="AA39" s="81"/>
      <c r="AB39" s="81">
        <v>2012</v>
      </c>
      <c r="AC39" s="81"/>
      <c r="AD39" s="81">
        <v>2013</v>
      </c>
      <c r="AE39" s="81"/>
      <c r="AF39" s="81">
        <v>2014</v>
      </c>
      <c r="AG39" s="81"/>
      <c r="AH39" s="81">
        <v>2015</v>
      </c>
      <c r="AI39" s="81"/>
      <c r="AJ39" s="81">
        <v>2016</v>
      </c>
      <c r="AK39" s="81"/>
      <c r="AL39" s="81">
        <v>2017</v>
      </c>
      <c r="AM39" s="81"/>
      <c r="AN39" s="81">
        <v>2018</v>
      </c>
      <c r="AO39" s="81"/>
      <c r="AP39" s="81">
        <v>2019</v>
      </c>
      <c r="AQ39" s="81"/>
    </row>
    <row r="40" spans="1:43" x14ac:dyDescent="0.3">
      <c r="A40" s="82"/>
      <c r="B40" s="33" t="s">
        <v>64</v>
      </c>
      <c r="C40" s="33" t="s">
        <v>65</v>
      </c>
      <c r="D40" s="33" t="s">
        <v>64</v>
      </c>
      <c r="E40" s="33" t="s">
        <v>65</v>
      </c>
      <c r="F40" s="33" t="s">
        <v>64</v>
      </c>
      <c r="G40" s="33" t="s">
        <v>65</v>
      </c>
      <c r="H40" s="33" t="s">
        <v>64</v>
      </c>
      <c r="I40" s="33" t="s">
        <v>65</v>
      </c>
      <c r="J40" s="33" t="s">
        <v>64</v>
      </c>
      <c r="K40" s="33" t="s">
        <v>65</v>
      </c>
      <c r="L40" s="33" t="s">
        <v>64</v>
      </c>
      <c r="M40" s="33" t="s">
        <v>65</v>
      </c>
      <c r="N40" s="33" t="s">
        <v>64</v>
      </c>
      <c r="O40" s="33" t="s">
        <v>65</v>
      </c>
      <c r="P40" s="33" t="s">
        <v>64</v>
      </c>
      <c r="Q40" s="33" t="s">
        <v>65</v>
      </c>
      <c r="R40" s="33" t="s">
        <v>64</v>
      </c>
      <c r="S40" s="33" t="s">
        <v>65</v>
      </c>
      <c r="T40" s="33" t="s">
        <v>64</v>
      </c>
      <c r="U40" s="33" t="s">
        <v>65</v>
      </c>
      <c r="V40" s="33" t="s">
        <v>64</v>
      </c>
      <c r="W40" s="33" t="s">
        <v>65</v>
      </c>
      <c r="X40" s="33" t="s">
        <v>64</v>
      </c>
      <c r="Y40" s="33" t="s">
        <v>65</v>
      </c>
      <c r="Z40" s="33" t="s">
        <v>64</v>
      </c>
      <c r="AA40" s="33" t="s">
        <v>65</v>
      </c>
      <c r="AB40" s="33" t="s">
        <v>64</v>
      </c>
      <c r="AC40" s="33" t="s">
        <v>65</v>
      </c>
      <c r="AD40" s="33" t="s">
        <v>64</v>
      </c>
      <c r="AE40" s="33" t="s">
        <v>65</v>
      </c>
      <c r="AF40" s="33" t="s">
        <v>64</v>
      </c>
      <c r="AG40" s="33" t="s">
        <v>65</v>
      </c>
      <c r="AH40" s="33" t="s">
        <v>64</v>
      </c>
      <c r="AI40" s="33" t="s">
        <v>65</v>
      </c>
      <c r="AJ40" s="33" t="s">
        <v>64</v>
      </c>
      <c r="AK40" s="33" t="s">
        <v>65</v>
      </c>
      <c r="AL40" s="60" t="s">
        <v>64</v>
      </c>
      <c r="AM40" s="60" t="s">
        <v>65</v>
      </c>
      <c r="AN40" s="74" t="s">
        <v>64</v>
      </c>
      <c r="AO40" s="74" t="s">
        <v>65</v>
      </c>
      <c r="AP40" s="78" t="s">
        <v>64</v>
      </c>
      <c r="AQ40" s="78" t="s">
        <v>65</v>
      </c>
    </row>
    <row r="41" spans="1:43" x14ac:dyDescent="0.3">
      <c r="A41" s="42" t="s">
        <v>17</v>
      </c>
      <c r="B41" s="47">
        <v>4457</v>
      </c>
      <c r="C41" s="47">
        <v>5264</v>
      </c>
      <c r="D41" s="47">
        <v>3418</v>
      </c>
      <c r="E41" s="47">
        <v>4483</v>
      </c>
      <c r="F41" s="47">
        <v>5707</v>
      </c>
      <c r="G41" s="47">
        <v>6291</v>
      </c>
      <c r="H41" s="47">
        <v>4155</v>
      </c>
      <c r="I41" s="47">
        <v>5856</v>
      </c>
      <c r="J41" s="47">
        <v>3990</v>
      </c>
      <c r="K41" s="47">
        <v>6212</v>
      </c>
      <c r="L41" s="47">
        <v>3299</v>
      </c>
      <c r="M41" s="47">
        <v>5072</v>
      </c>
      <c r="N41" s="47">
        <v>4854</v>
      </c>
      <c r="O41" s="47">
        <v>7404</v>
      </c>
      <c r="P41" s="47">
        <v>6404</v>
      </c>
      <c r="Q41" s="47">
        <v>8786</v>
      </c>
      <c r="R41" s="47">
        <v>5212</v>
      </c>
      <c r="S41" s="47">
        <v>7439</v>
      </c>
      <c r="T41" s="47">
        <v>7358</v>
      </c>
      <c r="U41" s="47">
        <v>11838</v>
      </c>
      <c r="V41" s="47">
        <v>6717</v>
      </c>
      <c r="W41" s="47">
        <v>9824</v>
      </c>
      <c r="X41" s="47">
        <v>6083</v>
      </c>
      <c r="Y41" s="47">
        <v>7904</v>
      </c>
      <c r="Z41" s="47">
        <v>8639</v>
      </c>
      <c r="AA41" s="47">
        <v>13669</v>
      </c>
      <c r="AB41" s="47">
        <v>9728</v>
      </c>
      <c r="AC41" s="47">
        <v>15764</v>
      </c>
      <c r="AD41" s="47">
        <v>10925</v>
      </c>
      <c r="AE41" s="47">
        <v>17256</v>
      </c>
      <c r="AF41" s="47">
        <v>11077</v>
      </c>
      <c r="AG41" s="47">
        <v>16596</v>
      </c>
      <c r="AH41" s="47">
        <v>12875</v>
      </c>
      <c r="AI41" s="47">
        <v>17672</v>
      </c>
      <c r="AJ41" s="47">
        <v>14193</v>
      </c>
      <c r="AK41" s="47">
        <v>19570</v>
      </c>
      <c r="AL41" s="47">
        <v>14473</v>
      </c>
      <c r="AM41" s="47">
        <v>18170</v>
      </c>
      <c r="AN41" s="47">
        <v>15350</v>
      </c>
      <c r="AO41" s="47">
        <v>19769</v>
      </c>
      <c r="AP41" s="47">
        <v>14786</v>
      </c>
      <c r="AQ41" s="47">
        <v>18511</v>
      </c>
    </row>
    <row r="42" spans="1:43" x14ac:dyDescent="0.3">
      <c r="A42" s="42" t="s">
        <v>18</v>
      </c>
      <c r="B42" s="47">
        <v>2003</v>
      </c>
      <c r="C42" s="47">
        <v>2086</v>
      </c>
      <c r="D42" s="47">
        <v>2839</v>
      </c>
      <c r="E42" s="47">
        <v>2763</v>
      </c>
      <c r="F42" s="47">
        <v>3481</v>
      </c>
      <c r="G42" s="47">
        <v>3120</v>
      </c>
      <c r="H42" s="47">
        <v>5175</v>
      </c>
      <c r="I42" s="47">
        <v>4262</v>
      </c>
      <c r="J42" s="47">
        <v>6010</v>
      </c>
      <c r="K42" s="47">
        <v>4304</v>
      </c>
      <c r="L42" s="47">
        <v>4438</v>
      </c>
      <c r="M42" s="47">
        <v>3434</v>
      </c>
      <c r="N42" s="47">
        <v>8404</v>
      </c>
      <c r="O42" s="47">
        <v>6372</v>
      </c>
      <c r="P42" s="47">
        <v>9574</v>
      </c>
      <c r="Q42" s="47">
        <v>7087</v>
      </c>
      <c r="R42" s="47">
        <v>9134</v>
      </c>
      <c r="S42" s="47">
        <v>8058</v>
      </c>
      <c r="T42" s="47">
        <v>9325</v>
      </c>
      <c r="U42" s="47">
        <v>9362</v>
      </c>
      <c r="V42" s="47">
        <v>11446</v>
      </c>
      <c r="W42" s="47">
        <v>12190</v>
      </c>
      <c r="X42" s="47">
        <v>11088</v>
      </c>
      <c r="Y42" s="47">
        <v>12584</v>
      </c>
      <c r="Z42" s="47">
        <v>14118</v>
      </c>
      <c r="AA42" s="47">
        <v>16571</v>
      </c>
      <c r="AB42" s="47">
        <v>16797</v>
      </c>
      <c r="AC42" s="47">
        <v>21344</v>
      </c>
      <c r="AD42" s="47">
        <v>20255</v>
      </c>
      <c r="AE42" s="47">
        <v>26824</v>
      </c>
      <c r="AF42" s="47">
        <v>24457</v>
      </c>
      <c r="AG42" s="47">
        <v>31370</v>
      </c>
      <c r="AH42" s="47">
        <v>29401</v>
      </c>
      <c r="AI42" s="47">
        <v>37910</v>
      </c>
      <c r="AJ42" s="47">
        <v>31485</v>
      </c>
      <c r="AK42" s="47">
        <v>41427</v>
      </c>
      <c r="AL42" s="47">
        <v>33568</v>
      </c>
      <c r="AM42" s="47">
        <v>44565</v>
      </c>
      <c r="AN42" s="47">
        <v>34928</v>
      </c>
      <c r="AO42" s="47">
        <v>44227</v>
      </c>
      <c r="AP42" s="47">
        <v>32035</v>
      </c>
      <c r="AQ42" s="47">
        <v>41412</v>
      </c>
    </row>
    <row r="43" spans="1:43" x14ac:dyDescent="0.3">
      <c r="A43" s="42" t="s">
        <v>67</v>
      </c>
      <c r="B43" s="47">
        <v>8598</v>
      </c>
      <c r="C43" s="47">
        <v>8531</v>
      </c>
      <c r="D43" s="47">
        <v>9875</v>
      </c>
      <c r="E43" s="47">
        <v>9616</v>
      </c>
      <c r="F43" s="47">
        <v>10437</v>
      </c>
      <c r="G43" s="47">
        <v>10632</v>
      </c>
      <c r="H43" s="47">
        <v>11666</v>
      </c>
      <c r="I43" s="47">
        <v>11720</v>
      </c>
      <c r="J43" s="47">
        <v>10506</v>
      </c>
      <c r="K43" s="47">
        <v>11733</v>
      </c>
      <c r="L43" s="47">
        <v>9830</v>
      </c>
      <c r="M43" s="47">
        <v>11255</v>
      </c>
      <c r="N43" s="47">
        <v>13347</v>
      </c>
      <c r="O43" s="47">
        <v>15602</v>
      </c>
      <c r="P43" s="47">
        <v>13558</v>
      </c>
      <c r="Q43" s="47">
        <v>16039</v>
      </c>
      <c r="R43" s="47">
        <v>14778</v>
      </c>
      <c r="S43" s="47">
        <v>17508</v>
      </c>
      <c r="T43" s="47">
        <v>15078</v>
      </c>
      <c r="U43" s="47">
        <v>17754</v>
      </c>
      <c r="V43" s="47">
        <v>17460</v>
      </c>
      <c r="W43" s="47">
        <v>20732</v>
      </c>
      <c r="X43" s="47">
        <v>16578</v>
      </c>
      <c r="Y43" s="47">
        <v>19620</v>
      </c>
      <c r="Z43" s="47">
        <v>16227</v>
      </c>
      <c r="AA43" s="47">
        <v>18357</v>
      </c>
      <c r="AB43" s="47">
        <v>16920</v>
      </c>
      <c r="AC43" s="47">
        <v>19273</v>
      </c>
      <c r="AD43" s="47">
        <v>17826</v>
      </c>
      <c r="AE43" s="47">
        <v>19821</v>
      </c>
      <c r="AF43" s="47">
        <v>18757</v>
      </c>
      <c r="AG43" s="47">
        <v>19920</v>
      </c>
      <c r="AH43" s="47">
        <v>19594</v>
      </c>
      <c r="AI43" s="47">
        <v>20571</v>
      </c>
      <c r="AJ43" s="47">
        <v>18259</v>
      </c>
      <c r="AK43" s="47">
        <v>20459</v>
      </c>
      <c r="AL43" s="47">
        <v>20416</v>
      </c>
      <c r="AM43" s="47">
        <v>22188</v>
      </c>
      <c r="AN43" s="47">
        <v>19606</v>
      </c>
      <c r="AO43" s="47">
        <v>20800</v>
      </c>
      <c r="AP43" s="47">
        <v>19686</v>
      </c>
      <c r="AQ43" s="47">
        <v>21958</v>
      </c>
    </row>
    <row r="44" spans="1:43" x14ac:dyDescent="0.3">
      <c r="A44" s="42" t="s">
        <v>20</v>
      </c>
      <c r="B44" s="47">
        <v>2180</v>
      </c>
      <c r="C44" s="47">
        <v>2652</v>
      </c>
      <c r="D44" s="47">
        <v>4171.3999999999996</v>
      </c>
      <c r="E44" s="47">
        <v>4840.6000000000004</v>
      </c>
      <c r="F44" s="47">
        <v>3610</v>
      </c>
      <c r="G44" s="47">
        <v>4308</v>
      </c>
      <c r="H44" s="47">
        <v>4240</v>
      </c>
      <c r="I44" s="47">
        <v>5173</v>
      </c>
      <c r="J44" s="47">
        <v>4591</v>
      </c>
      <c r="K44" s="47">
        <v>5897</v>
      </c>
      <c r="L44" s="47">
        <v>4588</v>
      </c>
      <c r="M44" s="47">
        <v>6018</v>
      </c>
      <c r="N44" s="47">
        <v>6572</v>
      </c>
      <c r="O44" s="47">
        <v>8614</v>
      </c>
      <c r="P44" s="47">
        <v>6734</v>
      </c>
      <c r="Q44" s="47">
        <v>9274</v>
      </c>
      <c r="R44" s="47">
        <v>9596</v>
      </c>
      <c r="S44" s="47">
        <v>13266</v>
      </c>
      <c r="T44" s="47">
        <v>10558</v>
      </c>
      <c r="U44" s="47">
        <v>15406</v>
      </c>
      <c r="V44" s="47">
        <v>12168</v>
      </c>
      <c r="W44" s="47">
        <v>16024</v>
      </c>
      <c r="X44" s="47">
        <v>12278</v>
      </c>
      <c r="Y44" s="47">
        <v>15337</v>
      </c>
      <c r="Z44" s="47">
        <v>13123</v>
      </c>
      <c r="AA44" s="47">
        <v>17343</v>
      </c>
      <c r="AB44" s="47">
        <v>15265</v>
      </c>
      <c r="AC44" s="47">
        <v>20187</v>
      </c>
      <c r="AD44" s="47">
        <v>18754</v>
      </c>
      <c r="AE44" s="47">
        <v>24709</v>
      </c>
      <c r="AF44" s="47">
        <v>20829</v>
      </c>
      <c r="AG44" s="47">
        <v>27522</v>
      </c>
      <c r="AH44" s="47">
        <v>21123</v>
      </c>
      <c r="AI44" s="47">
        <v>28433</v>
      </c>
      <c r="AJ44" s="47">
        <v>20947</v>
      </c>
      <c r="AK44" s="47">
        <v>29625</v>
      </c>
      <c r="AL44" s="47">
        <v>20405</v>
      </c>
      <c r="AM44" s="47">
        <v>30822</v>
      </c>
      <c r="AN44" s="47">
        <v>19997</v>
      </c>
      <c r="AO44" s="47">
        <v>33191</v>
      </c>
      <c r="AP44" s="47">
        <v>18149</v>
      </c>
      <c r="AQ44" s="47">
        <v>31351</v>
      </c>
    </row>
    <row r="45" spans="1:43" s="54" customFormat="1" x14ac:dyDescent="0.3">
      <c r="A45" s="41" t="s">
        <v>15</v>
      </c>
      <c r="B45" s="51">
        <v>17238</v>
      </c>
      <c r="C45" s="51">
        <v>18533</v>
      </c>
      <c r="D45" s="51">
        <v>20303.400000000001</v>
      </c>
      <c r="E45" s="51">
        <v>21702.6</v>
      </c>
      <c r="F45" s="51">
        <v>23235</v>
      </c>
      <c r="G45" s="51">
        <v>24351</v>
      </c>
      <c r="H45" s="51">
        <v>25236</v>
      </c>
      <c r="I45" s="51">
        <v>27011</v>
      </c>
      <c r="J45" s="51">
        <v>25097</v>
      </c>
      <c r="K45" s="51">
        <v>28146</v>
      </c>
      <c r="L45" s="51">
        <v>22155</v>
      </c>
      <c r="M45" s="51">
        <v>25779</v>
      </c>
      <c r="N45" s="51">
        <v>33177</v>
      </c>
      <c r="O45" s="51">
        <v>37992</v>
      </c>
      <c r="P45" s="51">
        <v>36270</v>
      </c>
      <c r="Q45" s="51">
        <v>41186</v>
      </c>
      <c r="R45" s="51">
        <v>38720</v>
      </c>
      <c r="S45" s="51">
        <v>46271</v>
      </c>
      <c r="T45" s="51">
        <v>42319</v>
      </c>
      <c r="U45" s="51">
        <v>54360</v>
      </c>
      <c r="V45" s="51">
        <v>47791</v>
      </c>
      <c r="W45" s="51">
        <v>58770</v>
      </c>
      <c r="X45" s="51">
        <v>46027</v>
      </c>
      <c r="Y45" s="51">
        <v>55445</v>
      </c>
      <c r="Z45" s="51">
        <v>52107</v>
      </c>
      <c r="AA45" s="51">
        <v>65940</v>
      </c>
      <c r="AB45" s="51">
        <v>58710</v>
      </c>
      <c r="AC45" s="51">
        <v>76568</v>
      </c>
      <c r="AD45" s="51">
        <v>67760</v>
      </c>
      <c r="AE45" s="51">
        <v>88610</v>
      </c>
      <c r="AF45" s="51">
        <v>75120</v>
      </c>
      <c r="AG45" s="51">
        <v>95408</v>
      </c>
      <c r="AH45" s="51">
        <v>82993</v>
      </c>
      <c r="AI45" s="51">
        <v>104586</v>
      </c>
      <c r="AJ45" s="51">
        <v>84884</v>
      </c>
      <c r="AK45" s="51">
        <v>111081</v>
      </c>
      <c r="AL45" s="51">
        <v>88862</v>
      </c>
      <c r="AM45" s="51">
        <v>115745</v>
      </c>
      <c r="AN45" s="51">
        <v>89881</v>
      </c>
      <c r="AO45" s="51">
        <v>117987</v>
      </c>
      <c r="AP45" s="51">
        <v>84656</v>
      </c>
      <c r="AQ45" s="51">
        <v>113232</v>
      </c>
    </row>
    <row r="48" spans="1:43" ht="15.6" x14ac:dyDescent="0.3">
      <c r="A48" s="39" t="s">
        <v>93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7" x14ac:dyDescent="0.3">
      <c r="A49" s="1" t="s">
        <v>42</v>
      </c>
      <c r="B49" s="33">
        <v>1999</v>
      </c>
      <c r="C49" s="33">
        <v>2000</v>
      </c>
      <c r="D49" s="33">
        <v>2001</v>
      </c>
      <c r="E49" s="33">
        <v>2002</v>
      </c>
      <c r="F49" s="33">
        <v>2003</v>
      </c>
      <c r="G49" s="33">
        <v>2004</v>
      </c>
      <c r="H49" s="33">
        <v>2005</v>
      </c>
      <c r="I49" s="33">
        <v>2006</v>
      </c>
      <c r="J49" s="33">
        <v>2007</v>
      </c>
      <c r="K49" s="33">
        <v>2008</v>
      </c>
      <c r="L49" s="33">
        <v>2009</v>
      </c>
      <c r="M49" s="33">
        <v>2010</v>
      </c>
      <c r="N49" s="33">
        <v>2011</v>
      </c>
      <c r="O49" s="33">
        <v>2012</v>
      </c>
      <c r="P49" s="33">
        <v>2013</v>
      </c>
      <c r="Q49" s="33">
        <v>2014</v>
      </c>
      <c r="R49" s="33">
        <v>2015</v>
      </c>
      <c r="S49" s="33">
        <v>2016</v>
      </c>
      <c r="T49" s="60">
        <v>2017</v>
      </c>
      <c r="U49" s="74">
        <v>2018</v>
      </c>
      <c r="V49" s="78">
        <v>2019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7" x14ac:dyDescent="0.3">
      <c r="A50" s="42" t="s">
        <v>2</v>
      </c>
      <c r="B50" s="47">
        <v>22866</v>
      </c>
      <c r="C50" s="47">
        <v>29205</v>
      </c>
      <c r="D50" s="47">
        <v>32434</v>
      </c>
      <c r="E50" s="47">
        <v>38237</v>
      </c>
      <c r="F50" s="47">
        <v>39486</v>
      </c>
      <c r="G50" s="47">
        <v>36787</v>
      </c>
      <c r="H50" s="47">
        <v>51864</v>
      </c>
      <c r="I50" s="47">
        <v>53567</v>
      </c>
      <c r="J50" s="47">
        <v>62665</v>
      </c>
      <c r="K50" s="47">
        <v>64967</v>
      </c>
      <c r="L50" s="47">
        <v>73616</v>
      </c>
      <c r="M50" s="47">
        <v>71010</v>
      </c>
      <c r="N50" s="47">
        <v>75299</v>
      </c>
      <c r="O50" s="47">
        <v>84210</v>
      </c>
      <c r="P50" s="47">
        <v>98043</v>
      </c>
      <c r="Q50" s="47">
        <v>106976</v>
      </c>
      <c r="R50" s="47">
        <v>113209</v>
      </c>
      <c r="S50" s="47">
        <v>114449</v>
      </c>
      <c r="T50" s="47">
        <v>121799</v>
      </c>
      <c r="U50" s="47">
        <v>122631</v>
      </c>
      <c r="V50" s="47">
        <v>117521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7" x14ac:dyDescent="0.3">
      <c r="A51" s="42" t="s">
        <v>11</v>
      </c>
      <c r="B51" s="47">
        <v>12324</v>
      </c>
      <c r="C51" s="47">
        <v>12801</v>
      </c>
      <c r="D51" s="47">
        <v>15327</v>
      </c>
      <c r="E51" s="47">
        <v>13229</v>
      </c>
      <c r="F51" s="47">
        <v>12898</v>
      </c>
      <c r="G51" s="47">
        <v>11127</v>
      </c>
      <c r="H51" s="47">
        <v>19305</v>
      </c>
      <c r="I51" s="47">
        <v>23889</v>
      </c>
      <c r="J51" s="47">
        <v>22326</v>
      </c>
      <c r="K51" s="47">
        <v>31712</v>
      </c>
      <c r="L51" s="47">
        <v>32945</v>
      </c>
      <c r="M51" s="47">
        <v>30462</v>
      </c>
      <c r="N51" s="47">
        <v>42748</v>
      </c>
      <c r="O51" s="47">
        <v>51068</v>
      </c>
      <c r="P51" s="47">
        <v>58327</v>
      </c>
      <c r="Q51" s="47">
        <v>63552</v>
      </c>
      <c r="R51" s="47">
        <v>74370</v>
      </c>
      <c r="S51" s="47">
        <v>81516</v>
      </c>
      <c r="T51" s="47">
        <v>82808</v>
      </c>
      <c r="U51" s="47">
        <v>85237</v>
      </c>
      <c r="V51" s="47">
        <v>80367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1:37" s="54" customFormat="1" x14ac:dyDescent="0.3">
      <c r="A52" s="41" t="s">
        <v>15</v>
      </c>
      <c r="B52" s="51">
        <v>35771</v>
      </c>
      <c r="C52" s="51">
        <v>42006</v>
      </c>
      <c r="D52" s="51">
        <v>48524</v>
      </c>
      <c r="E52" s="51">
        <v>52247</v>
      </c>
      <c r="F52" s="51">
        <v>53244</v>
      </c>
      <c r="G52" s="51">
        <v>47934</v>
      </c>
      <c r="H52" s="51">
        <v>71169</v>
      </c>
      <c r="I52" s="51">
        <v>77456</v>
      </c>
      <c r="J52" s="51">
        <v>84991</v>
      </c>
      <c r="K52" s="51">
        <v>96679</v>
      </c>
      <c r="L52" s="51">
        <v>106561</v>
      </c>
      <c r="M52" s="51">
        <v>101472</v>
      </c>
      <c r="N52" s="51">
        <v>118047</v>
      </c>
      <c r="O52" s="51">
        <v>135278</v>
      </c>
      <c r="P52" s="51">
        <v>156370</v>
      </c>
      <c r="Q52" s="51">
        <v>170528</v>
      </c>
      <c r="R52" s="51">
        <v>187579</v>
      </c>
      <c r="S52" s="51">
        <v>195965</v>
      </c>
      <c r="T52" s="51">
        <v>204607</v>
      </c>
      <c r="U52" s="51">
        <v>207868</v>
      </c>
      <c r="V52" s="51">
        <v>197888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2"/>
      <c r="AI52" s="52"/>
      <c r="AJ52" s="52"/>
      <c r="AK52" s="52"/>
    </row>
    <row r="55" spans="1:37" ht="15.6" x14ac:dyDescent="0.3">
      <c r="A55" s="39" t="s">
        <v>94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7" x14ac:dyDescent="0.3">
      <c r="A56" s="1" t="s">
        <v>43</v>
      </c>
      <c r="B56" s="33">
        <v>1999</v>
      </c>
      <c r="C56" s="33">
        <v>2000</v>
      </c>
      <c r="D56" s="33">
        <v>2001</v>
      </c>
      <c r="E56" s="33">
        <v>2002</v>
      </c>
      <c r="F56" s="33">
        <v>2003</v>
      </c>
      <c r="G56" s="33">
        <v>2004</v>
      </c>
      <c r="H56" s="33">
        <v>2005</v>
      </c>
      <c r="I56" s="33">
        <v>2006</v>
      </c>
      <c r="J56" s="33">
        <v>2007</v>
      </c>
      <c r="K56" s="33">
        <v>2008</v>
      </c>
      <c r="L56" s="33">
        <v>2009</v>
      </c>
      <c r="M56" s="33">
        <v>2010</v>
      </c>
      <c r="N56" s="33">
        <v>2011</v>
      </c>
      <c r="O56" s="33">
        <v>2012</v>
      </c>
      <c r="P56" s="33">
        <v>2013</v>
      </c>
      <c r="Q56" s="33">
        <v>2014</v>
      </c>
      <c r="R56" s="33">
        <v>2015</v>
      </c>
      <c r="S56" s="33">
        <v>2016</v>
      </c>
      <c r="T56" s="60">
        <v>2017</v>
      </c>
      <c r="U56" s="74">
        <v>2018</v>
      </c>
      <c r="V56" s="78">
        <v>2019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7" x14ac:dyDescent="0.3">
      <c r="A57" s="42" t="s">
        <v>7</v>
      </c>
      <c r="B57" s="47">
        <v>9575</v>
      </c>
      <c r="C57" s="47">
        <v>8951</v>
      </c>
      <c r="D57" s="47">
        <v>9700</v>
      </c>
      <c r="E57" s="47">
        <v>10094</v>
      </c>
      <c r="F57" s="47">
        <v>9099</v>
      </c>
      <c r="G57" s="47">
        <v>6862</v>
      </c>
      <c r="H57" s="47">
        <v>12070</v>
      </c>
      <c r="I57" s="47">
        <v>12187</v>
      </c>
      <c r="J57" s="47">
        <v>15227</v>
      </c>
      <c r="K57" s="47">
        <v>15621</v>
      </c>
      <c r="L57" s="47">
        <v>17743</v>
      </c>
      <c r="M57" s="47">
        <v>17975</v>
      </c>
      <c r="N57" s="47">
        <v>22130</v>
      </c>
      <c r="O57" s="47">
        <v>25698</v>
      </c>
      <c r="P57" s="47">
        <v>30053</v>
      </c>
      <c r="Q57" s="47">
        <v>33728</v>
      </c>
      <c r="R57" s="47">
        <v>37241</v>
      </c>
      <c r="S57" s="47">
        <v>41477</v>
      </c>
      <c r="T57" s="47">
        <v>43658</v>
      </c>
      <c r="U57" s="47">
        <v>46573</v>
      </c>
      <c r="V57" s="47">
        <v>45717</v>
      </c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7" x14ac:dyDescent="0.3">
      <c r="A58" s="42" t="s">
        <v>12</v>
      </c>
      <c r="B58" s="47">
        <v>2144</v>
      </c>
      <c r="C58" s="47">
        <v>2829</v>
      </c>
      <c r="D58" s="47">
        <v>2310</v>
      </c>
      <c r="E58" s="47">
        <v>2524</v>
      </c>
      <c r="F58" s="47">
        <v>2769</v>
      </c>
      <c r="G58" s="47">
        <v>2331</v>
      </c>
      <c r="H58" s="47">
        <v>2434</v>
      </c>
      <c r="I58" s="47">
        <v>2616</v>
      </c>
      <c r="J58" s="47">
        <v>2705</v>
      </c>
      <c r="K58" s="47">
        <v>3331</v>
      </c>
      <c r="L58" s="47">
        <v>3227</v>
      </c>
      <c r="M58" s="47">
        <v>2996</v>
      </c>
      <c r="N58" s="47">
        <v>3164</v>
      </c>
      <c r="O58" s="47">
        <v>3506</v>
      </c>
      <c r="P58" s="47">
        <v>3703</v>
      </c>
      <c r="Q58" s="47">
        <v>3964</v>
      </c>
      <c r="R58" s="47">
        <v>4030</v>
      </c>
      <c r="S58" s="47">
        <v>3998</v>
      </c>
      <c r="T58" s="47">
        <v>3911</v>
      </c>
      <c r="U58" s="47">
        <v>3829</v>
      </c>
      <c r="V58" s="47">
        <v>3840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7" x14ac:dyDescent="0.3">
      <c r="A59" s="42" t="s">
        <v>3</v>
      </c>
      <c r="B59" s="47">
        <v>1974</v>
      </c>
      <c r="C59" s="47">
        <v>2937</v>
      </c>
      <c r="D59" s="47">
        <v>3225</v>
      </c>
      <c r="E59" s="47">
        <v>3307</v>
      </c>
      <c r="F59" s="47">
        <v>2700</v>
      </c>
      <c r="G59" s="47">
        <v>3445</v>
      </c>
      <c r="H59" s="47">
        <v>3992</v>
      </c>
      <c r="I59" s="47">
        <v>4371</v>
      </c>
      <c r="J59" s="47">
        <v>4932</v>
      </c>
      <c r="K59" s="47">
        <v>4990</v>
      </c>
      <c r="L59" s="47">
        <v>5652</v>
      </c>
      <c r="M59" s="47">
        <v>5232</v>
      </c>
      <c r="N59" s="47">
        <v>5910</v>
      </c>
      <c r="O59" s="47">
        <v>6418</v>
      </c>
      <c r="P59" s="47">
        <v>7480</v>
      </c>
      <c r="Q59" s="47">
        <v>7224</v>
      </c>
      <c r="R59" s="47">
        <v>7350</v>
      </c>
      <c r="S59" s="47">
        <v>6758</v>
      </c>
      <c r="T59" s="47">
        <v>7393</v>
      </c>
      <c r="U59" s="47">
        <v>7170</v>
      </c>
      <c r="V59" s="47">
        <v>6543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7" x14ac:dyDescent="0.3">
      <c r="A60" s="42" t="s">
        <v>13</v>
      </c>
      <c r="B60" s="47">
        <v>830</v>
      </c>
      <c r="C60" s="47">
        <v>889</v>
      </c>
      <c r="D60" s="47">
        <v>540</v>
      </c>
      <c r="E60" s="47">
        <v>884</v>
      </c>
      <c r="F60" s="47">
        <v>839</v>
      </c>
      <c r="G60" s="47">
        <v>794</v>
      </c>
      <c r="H60" s="47">
        <v>920</v>
      </c>
      <c r="I60" s="47">
        <v>1004</v>
      </c>
      <c r="J60" s="47">
        <v>1161</v>
      </c>
      <c r="K60" s="47">
        <v>1132</v>
      </c>
      <c r="L60" s="47">
        <v>1115</v>
      </c>
      <c r="M60" s="47">
        <v>1110</v>
      </c>
      <c r="N60" s="47">
        <v>1208</v>
      </c>
      <c r="O60" s="47">
        <v>1394</v>
      </c>
      <c r="P60" s="47">
        <v>1309</v>
      </c>
      <c r="Q60" s="47">
        <v>1443</v>
      </c>
      <c r="R60" s="47">
        <v>1659</v>
      </c>
      <c r="S60" s="47">
        <v>1586</v>
      </c>
      <c r="T60" s="47">
        <v>1671</v>
      </c>
      <c r="U60" s="47">
        <v>1560</v>
      </c>
      <c r="V60" s="47">
        <v>1532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7" x14ac:dyDescent="0.3">
      <c r="A61" s="42" t="s">
        <v>6</v>
      </c>
      <c r="B61" s="47">
        <v>5423</v>
      </c>
      <c r="C61" s="47">
        <v>7442</v>
      </c>
      <c r="D61" s="47">
        <v>7890</v>
      </c>
      <c r="E61" s="47">
        <v>8702</v>
      </c>
      <c r="F61" s="47">
        <v>9504</v>
      </c>
      <c r="G61" s="47">
        <v>8399</v>
      </c>
      <c r="H61" s="47">
        <v>11264</v>
      </c>
      <c r="I61" s="47">
        <v>11558</v>
      </c>
      <c r="J61" s="47">
        <v>9199</v>
      </c>
      <c r="K61" s="47">
        <v>10210</v>
      </c>
      <c r="L61" s="47">
        <v>11007</v>
      </c>
      <c r="M61" s="47">
        <v>9830</v>
      </c>
      <c r="N61" s="47">
        <v>11484</v>
      </c>
      <c r="O61" s="47">
        <v>13003</v>
      </c>
      <c r="P61" s="47">
        <v>14417</v>
      </c>
      <c r="Q61" s="47">
        <v>15620</v>
      </c>
      <c r="R61" s="47">
        <v>16653</v>
      </c>
      <c r="S61" s="47">
        <v>16735</v>
      </c>
      <c r="T61" s="47">
        <v>17959</v>
      </c>
      <c r="U61" s="47">
        <v>18085</v>
      </c>
      <c r="V61" s="47">
        <v>16902</v>
      </c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7" x14ac:dyDescent="0.3">
      <c r="A62" s="42" t="s">
        <v>8</v>
      </c>
      <c r="B62" s="47">
        <v>705</v>
      </c>
      <c r="C62" s="47">
        <v>1315</v>
      </c>
      <c r="D62" s="47">
        <v>1253</v>
      </c>
      <c r="E62" s="47">
        <v>1751</v>
      </c>
      <c r="F62" s="47">
        <v>1937</v>
      </c>
      <c r="G62" s="47">
        <v>1705</v>
      </c>
      <c r="H62" s="47">
        <v>2373</v>
      </c>
      <c r="I62" s="47">
        <v>3502</v>
      </c>
      <c r="J62" s="47">
        <v>4527</v>
      </c>
      <c r="K62" s="47">
        <v>5582</v>
      </c>
      <c r="L62" s="47">
        <v>5840</v>
      </c>
      <c r="M62" s="47">
        <v>4534</v>
      </c>
      <c r="N62" s="47">
        <v>4557</v>
      </c>
      <c r="O62" s="47">
        <v>4288</v>
      </c>
      <c r="P62" s="47">
        <v>4156</v>
      </c>
      <c r="Q62" s="47">
        <v>4408</v>
      </c>
      <c r="R62" s="47">
        <v>4285</v>
      </c>
      <c r="S62" s="47">
        <v>4419</v>
      </c>
      <c r="T62" s="47">
        <v>4935</v>
      </c>
      <c r="U62" s="47">
        <v>4397</v>
      </c>
      <c r="V62" s="47">
        <v>4484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7" x14ac:dyDescent="0.3">
      <c r="A63" s="42" t="s">
        <v>0</v>
      </c>
      <c r="B63" s="47">
        <v>4538</v>
      </c>
      <c r="C63" s="47">
        <v>4807</v>
      </c>
      <c r="D63" s="47">
        <v>4784</v>
      </c>
      <c r="E63" s="47">
        <v>6350</v>
      </c>
      <c r="F63" s="47">
        <v>7164</v>
      </c>
      <c r="G63" s="47">
        <v>7635</v>
      </c>
      <c r="H63" s="47">
        <v>11671</v>
      </c>
      <c r="I63" s="47">
        <v>12529</v>
      </c>
      <c r="J63" s="47">
        <v>16834</v>
      </c>
      <c r="K63" s="47">
        <v>17926</v>
      </c>
      <c r="L63" s="47">
        <v>20187</v>
      </c>
      <c r="M63" s="47">
        <v>19568</v>
      </c>
      <c r="N63" s="47">
        <v>20289</v>
      </c>
      <c r="O63" s="47">
        <v>22466</v>
      </c>
      <c r="P63" s="47">
        <v>25873</v>
      </c>
      <c r="Q63" s="47">
        <v>26354</v>
      </c>
      <c r="R63" s="47">
        <v>27791</v>
      </c>
      <c r="S63" s="47">
        <v>28166</v>
      </c>
      <c r="T63" s="47">
        <v>30242</v>
      </c>
      <c r="U63" s="47">
        <v>29521</v>
      </c>
      <c r="V63" s="47">
        <v>30813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7" x14ac:dyDescent="0.3">
      <c r="A64" s="42" t="s">
        <v>4</v>
      </c>
      <c r="B64" s="47">
        <v>674</v>
      </c>
      <c r="C64" s="47">
        <v>655</v>
      </c>
      <c r="D64" s="47">
        <v>954</v>
      </c>
      <c r="E64" s="47">
        <v>652</v>
      </c>
      <c r="F64" s="47">
        <v>705</v>
      </c>
      <c r="G64" s="47">
        <v>660</v>
      </c>
      <c r="H64" s="47">
        <v>832</v>
      </c>
      <c r="I64" s="47">
        <v>996</v>
      </c>
      <c r="J64" s="47">
        <v>654</v>
      </c>
      <c r="K64" s="47">
        <v>993</v>
      </c>
      <c r="L64" s="47">
        <v>1072</v>
      </c>
      <c r="M64" s="47">
        <v>1025</v>
      </c>
      <c r="N64" s="47">
        <v>1114</v>
      </c>
      <c r="O64" s="47">
        <v>1185</v>
      </c>
      <c r="P64" s="47">
        <v>1093</v>
      </c>
      <c r="Q64" s="47">
        <v>1188</v>
      </c>
      <c r="R64" s="47">
        <v>1348</v>
      </c>
      <c r="S64" s="47">
        <v>1191</v>
      </c>
      <c r="T64" s="47">
        <v>1355</v>
      </c>
      <c r="U64" s="47">
        <v>1226</v>
      </c>
      <c r="V64" s="47">
        <v>1307</v>
      </c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43" x14ac:dyDescent="0.3">
      <c r="A65" s="42" t="s">
        <v>10</v>
      </c>
      <c r="B65" s="47">
        <v>2489</v>
      </c>
      <c r="C65" s="47">
        <v>3159</v>
      </c>
      <c r="D65" s="47">
        <v>3855</v>
      </c>
      <c r="E65" s="47">
        <v>4570</v>
      </c>
      <c r="F65" s="47">
        <v>5124</v>
      </c>
      <c r="G65" s="47">
        <v>5213</v>
      </c>
      <c r="H65" s="47">
        <v>7210</v>
      </c>
      <c r="I65" s="47">
        <v>8773</v>
      </c>
      <c r="J65" s="47">
        <v>9806</v>
      </c>
      <c r="K65" s="47">
        <v>16258</v>
      </c>
      <c r="L65" s="47">
        <v>16422</v>
      </c>
      <c r="M65" s="47">
        <v>15787</v>
      </c>
      <c r="N65" s="47">
        <v>21654</v>
      </c>
      <c r="O65" s="47">
        <v>25977</v>
      </c>
      <c r="P65" s="47">
        <v>30025</v>
      </c>
      <c r="Q65" s="47">
        <v>32365</v>
      </c>
      <c r="R65" s="47">
        <v>34714</v>
      </c>
      <c r="S65" s="47">
        <v>36156</v>
      </c>
      <c r="T65" s="47">
        <v>36158</v>
      </c>
      <c r="U65" s="47">
        <v>37338</v>
      </c>
      <c r="V65" s="47">
        <v>35497</v>
      </c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43" x14ac:dyDescent="0.3">
      <c r="A66" s="42" t="s">
        <v>9</v>
      </c>
      <c r="B66" s="47">
        <v>7419</v>
      </c>
      <c r="C66" s="47">
        <v>9022</v>
      </c>
      <c r="D66" s="47">
        <v>13075</v>
      </c>
      <c r="E66" s="47">
        <v>13413</v>
      </c>
      <c r="F66" s="47">
        <v>13402</v>
      </c>
      <c r="G66" s="47">
        <v>10890</v>
      </c>
      <c r="H66" s="47">
        <v>18403</v>
      </c>
      <c r="I66" s="47">
        <v>19920</v>
      </c>
      <c r="J66" s="47">
        <v>19946</v>
      </c>
      <c r="K66" s="47">
        <v>20636</v>
      </c>
      <c r="L66" s="47">
        <v>24296</v>
      </c>
      <c r="M66" s="47">
        <v>23415</v>
      </c>
      <c r="N66" s="47">
        <v>26537</v>
      </c>
      <c r="O66" s="47">
        <v>31343</v>
      </c>
      <c r="P66" s="47">
        <v>38261</v>
      </c>
      <c r="Q66" s="47">
        <v>44234</v>
      </c>
      <c r="R66" s="47">
        <v>52508</v>
      </c>
      <c r="S66" s="47">
        <v>55479</v>
      </c>
      <c r="T66" s="47">
        <v>57325</v>
      </c>
      <c r="U66" s="47">
        <v>58169</v>
      </c>
      <c r="V66" s="47">
        <v>51253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43" s="54" customFormat="1" x14ac:dyDescent="0.3">
      <c r="A67" s="41" t="s">
        <v>15</v>
      </c>
      <c r="B67" s="51">
        <v>35771</v>
      </c>
      <c r="C67" s="51">
        <v>42006</v>
      </c>
      <c r="D67" s="51">
        <v>47586</v>
      </c>
      <c r="E67" s="51">
        <v>52247</v>
      </c>
      <c r="F67" s="51">
        <v>53243</v>
      </c>
      <c r="G67" s="51">
        <v>47934</v>
      </c>
      <c r="H67" s="51">
        <v>71169</v>
      </c>
      <c r="I67" s="51">
        <v>77456</v>
      </c>
      <c r="J67" s="51">
        <v>84991</v>
      </c>
      <c r="K67" s="51">
        <v>96679</v>
      </c>
      <c r="L67" s="51">
        <v>106561</v>
      </c>
      <c r="M67" s="51">
        <v>101472</v>
      </c>
      <c r="N67" s="51">
        <v>118047</v>
      </c>
      <c r="O67" s="51">
        <v>135278</v>
      </c>
      <c r="P67" s="51">
        <v>156370</v>
      </c>
      <c r="Q67" s="51">
        <v>170528</v>
      </c>
      <c r="R67" s="51">
        <v>187579</v>
      </c>
      <c r="S67" s="51">
        <v>195965</v>
      </c>
      <c r="T67" s="51">
        <v>204607</v>
      </c>
      <c r="U67" s="51">
        <v>207868</v>
      </c>
      <c r="V67" s="51">
        <v>197888</v>
      </c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2"/>
      <c r="AI67" s="52"/>
      <c r="AJ67" s="52"/>
      <c r="AK67" s="52"/>
    </row>
    <row r="70" spans="1:43" ht="15.6" x14ac:dyDescent="0.3">
      <c r="A70" s="39" t="s">
        <v>95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:43" x14ac:dyDescent="0.3">
      <c r="A71" s="82" t="s">
        <v>24</v>
      </c>
      <c r="B71" s="81">
        <v>1999</v>
      </c>
      <c r="C71" s="81"/>
      <c r="D71" s="81">
        <v>2000</v>
      </c>
      <c r="E71" s="81"/>
      <c r="F71" s="81">
        <v>2001</v>
      </c>
      <c r="G71" s="81"/>
      <c r="H71" s="81">
        <v>2002</v>
      </c>
      <c r="I71" s="81"/>
      <c r="J71" s="81">
        <v>2003</v>
      </c>
      <c r="K71" s="81"/>
      <c r="L71" s="81">
        <v>2004</v>
      </c>
      <c r="M71" s="81"/>
      <c r="N71" s="81">
        <v>2005</v>
      </c>
      <c r="O71" s="81"/>
      <c r="P71" s="81">
        <v>2006</v>
      </c>
      <c r="Q71" s="81"/>
      <c r="R71" s="81">
        <v>2007</v>
      </c>
      <c r="S71" s="81"/>
      <c r="T71" s="81">
        <v>2008</v>
      </c>
      <c r="U71" s="81"/>
      <c r="V71" s="81">
        <v>2009</v>
      </c>
      <c r="W71" s="81"/>
      <c r="X71" s="81">
        <v>2010</v>
      </c>
      <c r="Y71" s="81"/>
      <c r="Z71" s="81">
        <v>2011</v>
      </c>
      <c r="AA71" s="81"/>
      <c r="AB71" s="81">
        <v>2012</v>
      </c>
      <c r="AC71" s="81"/>
      <c r="AD71" s="81">
        <v>2013</v>
      </c>
      <c r="AE71" s="81"/>
      <c r="AF71" s="81">
        <v>2014</v>
      </c>
      <c r="AG71" s="81"/>
      <c r="AH71" s="81">
        <v>2015</v>
      </c>
      <c r="AI71" s="81"/>
      <c r="AJ71" s="81">
        <v>2016</v>
      </c>
      <c r="AK71" s="81"/>
      <c r="AL71" s="81">
        <v>2017</v>
      </c>
      <c r="AM71" s="81"/>
      <c r="AN71" s="81">
        <v>2018</v>
      </c>
      <c r="AO71" s="81"/>
      <c r="AP71" s="81">
        <v>2019</v>
      </c>
      <c r="AQ71" s="81"/>
    </row>
    <row r="72" spans="1:43" x14ac:dyDescent="0.3">
      <c r="A72" s="82"/>
      <c r="B72" s="33" t="s">
        <v>64</v>
      </c>
      <c r="C72" s="33" t="s">
        <v>65</v>
      </c>
      <c r="D72" s="33" t="s">
        <v>64</v>
      </c>
      <c r="E72" s="33" t="s">
        <v>65</v>
      </c>
      <c r="F72" s="33" t="s">
        <v>64</v>
      </c>
      <c r="G72" s="33" t="s">
        <v>65</v>
      </c>
      <c r="H72" s="33" t="s">
        <v>64</v>
      </c>
      <c r="I72" s="33" t="s">
        <v>65</v>
      </c>
      <c r="J72" s="33" t="s">
        <v>64</v>
      </c>
      <c r="K72" s="33" t="s">
        <v>65</v>
      </c>
      <c r="L72" s="33" t="s">
        <v>64</v>
      </c>
      <c r="M72" s="33" t="s">
        <v>65</v>
      </c>
      <c r="N72" s="33" t="s">
        <v>64</v>
      </c>
      <c r="O72" s="33" t="s">
        <v>65</v>
      </c>
      <c r="P72" s="33" t="s">
        <v>64</v>
      </c>
      <c r="Q72" s="33" t="s">
        <v>65</v>
      </c>
      <c r="R72" s="33" t="s">
        <v>64</v>
      </c>
      <c r="S72" s="33" t="s">
        <v>65</v>
      </c>
      <c r="T72" s="33" t="s">
        <v>64</v>
      </c>
      <c r="U72" s="33" t="s">
        <v>65</v>
      </c>
      <c r="V72" s="33" t="s">
        <v>64</v>
      </c>
      <c r="W72" s="33" t="s">
        <v>65</v>
      </c>
      <c r="X72" s="33" t="s">
        <v>64</v>
      </c>
      <c r="Y72" s="33" t="s">
        <v>65</v>
      </c>
      <c r="Z72" s="33" t="s">
        <v>64</v>
      </c>
      <c r="AA72" s="33" t="s">
        <v>65</v>
      </c>
      <c r="AB72" s="33" t="s">
        <v>64</v>
      </c>
      <c r="AC72" s="33" t="s">
        <v>65</v>
      </c>
      <c r="AD72" s="33" t="s">
        <v>64</v>
      </c>
      <c r="AE72" s="33" t="s">
        <v>65</v>
      </c>
      <c r="AF72" s="33" t="s">
        <v>64</v>
      </c>
      <c r="AG72" s="33" t="s">
        <v>65</v>
      </c>
      <c r="AH72" s="33" t="s">
        <v>64</v>
      </c>
      <c r="AI72" s="33" t="s">
        <v>65</v>
      </c>
      <c r="AJ72" s="33" t="s">
        <v>64</v>
      </c>
      <c r="AK72" s="33" t="s">
        <v>65</v>
      </c>
      <c r="AL72" s="60" t="s">
        <v>64</v>
      </c>
      <c r="AM72" s="60" t="s">
        <v>65</v>
      </c>
      <c r="AN72" s="74" t="s">
        <v>64</v>
      </c>
      <c r="AO72" s="74" t="s">
        <v>65</v>
      </c>
      <c r="AP72" s="78" t="s">
        <v>64</v>
      </c>
      <c r="AQ72" s="78" t="s">
        <v>65</v>
      </c>
    </row>
    <row r="73" spans="1:43" x14ac:dyDescent="0.3">
      <c r="A73" s="42" t="s">
        <v>7</v>
      </c>
      <c r="B73" s="47">
        <v>3871</v>
      </c>
      <c r="C73" s="47">
        <v>5704</v>
      </c>
      <c r="D73" s="47">
        <v>3844</v>
      </c>
      <c r="E73" s="47">
        <v>5107</v>
      </c>
      <c r="F73" s="47">
        <v>3862</v>
      </c>
      <c r="G73" s="47">
        <v>5838</v>
      </c>
      <c r="H73" s="47">
        <v>4110</v>
      </c>
      <c r="I73" s="47">
        <v>5984</v>
      </c>
      <c r="J73" s="47">
        <v>3851</v>
      </c>
      <c r="K73" s="47">
        <v>5248</v>
      </c>
      <c r="L73" s="47">
        <v>2882</v>
      </c>
      <c r="M73" s="47">
        <v>3980</v>
      </c>
      <c r="N73" s="47">
        <v>5272</v>
      </c>
      <c r="O73" s="47">
        <v>6798</v>
      </c>
      <c r="P73" s="47">
        <v>5268</v>
      </c>
      <c r="Q73" s="47">
        <v>6919</v>
      </c>
      <c r="R73" s="47">
        <v>7201</v>
      </c>
      <c r="S73" s="47">
        <v>8026</v>
      </c>
      <c r="T73" s="47">
        <v>7335</v>
      </c>
      <c r="U73" s="47">
        <v>8286</v>
      </c>
      <c r="V73" s="47">
        <v>7957</v>
      </c>
      <c r="W73" s="47">
        <v>9786</v>
      </c>
      <c r="X73" s="47">
        <v>8051</v>
      </c>
      <c r="Y73" s="47">
        <v>9924</v>
      </c>
      <c r="Z73" s="47">
        <v>9634</v>
      </c>
      <c r="AA73" s="47">
        <v>12496</v>
      </c>
      <c r="AB73" s="47">
        <v>10838</v>
      </c>
      <c r="AC73" s="47">
        <v>14860</v>
      </c>
      <c r="AD73" s="47">
        <v>12414</v>
      </c>
      <c r="AE73" s="47">
        <v>17639</v>
      </c>
      <c r="AF73" s="47">
        <v>13902</v>
      </c>
      <c r="AG73" s="47">
        <v>19826</v>
      </c>
      <c r="AH73" s="47">
        <v>15401</v>
      </c>
      <c r="AI73" s="47">
        <v>21840</v>
      </c>
      <c r="AJ73" s="47">
        <v>16218</v>
      </c>
      <c r="AK73" s="47">
        <v>25259</v>
      </c>
      <c r="AL73" s="47">
        <v>17503</v>
      </c>
      <c r="AM73" s="47">
        <v>26155</v>
      </c>
      <c r="AN73" s="47">
        <v>18657</v>
      </c>
      <c r="AO73" s="47">
        <v>27916</v>
      </c>
      <c r="AP73" s="47">
        <v>18206</v>
      </c>
      <c r="AQ73" s="47">
        <v>27511</v>
      </c>
    </row>
    <row r="74" spans="1:43" x14ac:dyDescent="0.3">
      <c r="A74" s="42" t="s">
        <v>12</v>
      </c>
      <c r="B74" s="47">
        <v>1415</v>
      </c>
      <c r="C74" s="47">
        <v>729</v>
      </c>
      <c r="D74" s="47">
        <v>1753</v>
      </c>
      <c r="E74" s="47">
        <v>1076</v>
      </c>
      <c r="F74" s="47">
        <v>1426</v>
      </c>
      <c r="G74" s="47">
        <v>884</v>
      </c>
      <c r="H74" s="47">
        <v>1537</v>
      </c>
      <c r="I74" s="47">
        <v>987</v>
      </c>
      <c r="J74" s="47">
        <v>1546</v>
      </c>
      <c r="K74" s="47">
        <v>1223</v>
      </c>
      <c r="L74" s="47">
        <v>1346</v>
      </c>
      <c r="M74" s="47">
        <v>985</v>
      </c>
      <c r="N74" s="47">
        <v>1470</v>
      </c>
      <c r="O74" s="47">
        <v>964</v>
      </c>
      <c r="P74" s="47">
        <v>1534</v>
      </c>
      <c r="Q74" s="47">
        <v>1082</v>
      </c>
      <c r="R74" s="47">
        <v>1562</v>
      </c>
      <c r="S74" s="47">
        <v>1143</v>
      </c>
      <c r="T74" s="47">
        <v>1898</v>
      </c>
      <c r="U74" s="47">
        <v>1433</v>
      </c>
      <c r="V74" s="47">
        <v>1836</v>
      </c>
      <c r="W74" s="47">
        <v>1391</v>
      </c>
      <c r="X74" s="47">
        <v>1652</v>
      </c>
      <c r="Y74" s="47">
        <v>1344</v>
      </c>
      <c r="Z74" s="47">
        <v>1797</v>
      </c>
      <c r="AA74" s="47">
        <v>1367</v>
      </c>
      <c r="AB74" s="47">
        <v>1912</v>
      </c>
      <c r="AC74" s="47">
        <v>1594</v>
      </c>
      <c r="AD74" s="47">
        <v>1994</v>
      </c>
      <c r="AE74" s="47">
        <v>1709</v>
      </c>
      <c r="AF74" s="47">
        <v>2116</v>
      </c>
      <c r="AG74" s="47">
        <v>1848</v>
      </c>
      <c r="AH74" s="47">
        <v>2118</v>
      </c>
      <c r="AI74" s="47">
        <v>1912</v>
      </c>
      <c r="AJ74" s="47">
        <v>2122</v>
      </c>
      <c r="AK74" s="47">
        <v>1876</v>
      </c>
      <c r="AL74" s="47">
        <v>2058</v>
      </c>
      <c r="AM74" s="47">
        <v>1853</v>
      </c>
      <c r="AN74" s="47">
        <v>1992</v>
      </c>
      <c r="AO74" s="47">
        <v>1837</v>
      </c>
      <c r="AP74" s="47">
        <v>1927</v>
      </c>
      <c r="AQ74" s="47">
        <v>1913</v>
      </c>
    </row>
    <row r="75" spans="1:43" x14ac:dyDescent="0.3">
      <c r="A75" s="42" t="s">
        <v>3</v>
      </c>
      <c r="B75" s="47">
        <v>821</v>
      </c>
      <c r="C75" s="47">
        <v>1153</v>
      </c>
      <c r="D75" s="47">
        <v>1331</v>
      </c>
      <c r="E75" s="47">
        <v>1606</v>
      </c>
      <c r="F75" s="47">
        <v>1520</v>
      </c>
      <c r="G75" s="47">
        <v>1705</v>
      </c>
      <c r="H75" s="47">
        <v>1600</v>
      </c>
      <c r="I75" s="47">
        <v>1707</v>
      </c>
      <c r="J75" s="47">
        <v>1261</v>
      </c>
      <c r="K75" s="47">
        <v>1439</v>
      </c>
      <c r="L75" s="47">
        <v>1755</v>
      </c>
      <c r="M75" s="47">
        <v>1690</v>
      </c>
      <c r="N75" s="47">
        <v>2102</v>
      </c>
      <c r="O75" s="47">
        <v>1890</v>
      </c>
      <c r="P75" s="47">
        <v>2274</v>
      </c>
      <c r="Q75" s="47">
        <v>2097</v>
      </c>
      <c r="R75" s="47">
        <v>2412</v>
      </c>
      <c r="S75" s="47">
        <v>2520</v>
      </c>
      <c r="T75" s="47">
        <v>2480</v>
      </c>
      <c r="U75" s="47">
        <v>2510</v>
      </c>
      <c r="V75" s="47">
        <v>2768</v>
      </c>
      <c r="W75" s="47">
        <v>2884</v>
      </c>
      <c r="X75" s="47">
        <v>2595</v>
      </c>
      <c r="Y75" s="47">
        <v>2637</v>
      </c>
      <c r="Z75" s="47">
        <v>2972</v>
      </c>
      <c r="AA75" s="47">
        <v>2938</v>
      </c>
      <c r="AB75" s="47">
        <v>2991</v>
      </c>
      <c r="AC75" s="47">
        <v>3427</v>
      </c>
      <c r="AD75" s="47">
        <v>3419</v>
      </c>
      <c r="AE75" s="47">
        <v>4061</v>
      </c>
      <c r="AF75" s="47">
        <v>3349</v>
      </c>
      <c r="AG75" s="47">
        <v>3875</v>
      </c>
      <c r="AH75" s="47">
        <v>3222</v>
      </c>
      <c r="AI75" s="47">
        <v>4128</v>
      </c>
      <c r="AJ75" s="47">
        <v>2956</v>
      </c>
      <c r="AK75" s="47">
        <v>3802</v>
      </c>
      <c r="AL75" s="47">
        <v>3085</v>
      </c>
      <c r="AM75" s="47">
        <v>4308</v>
      </c>
      <c r="AN75" s="47">
        <v>3084</v>
      </c>
      <c r="AO75" s="47">
        <v>4086</v>
      </c>
      <c r="AP75" s="47">
        <v>2669</v>
      </c>
      <c r="AQ75" s="47">
        <v>3874</v>
      </c>
    </row>
    <row r="76" spans="1:43" x14ac:dyDescent="0.3">
      <c r="A76" s="42" t="s">
        <v>13</v>
      </c>
      <c r="B76" s="47">
        <v>454</v>
      </c>
      <c r="C76" s="47">
        <v>376</v>
      </c>
      <c r="D76" s="47">
        <v>435</v>
      </c>
      <c r="E76" s="47">
        <v>454</v>
      </c>
      <c r="F76" s="47">
        <v>279</v>
      </c>
      <c r="G76" s="47">
        <v>261</v>
      </c>
      <c r="H76" s="47">
        <v>450</v>
      </c>
      <c r="I76" s="47">
        <v>434</v>
      </c>
      <c r="J76" s="47">
        <v>423</v>
      </c>
      <c r="K76" s="47">
        <v>416</v>
      </c>
      <c r="L76" s="47">
        <v>386</v>
      </c>
      <c r="M76" s="47">
        <v>408</v>
      </c>
      <c r="N76" s="47">
        <v>458</v>
      </c>
      <c r="O76" s="47">
        <v>462</v>
      </c>
      <c r="P76" s="47">
        <v>472</v>
      </c>
      <c r="Q76" s="47">
        <v>532</v>
      </c>
      <c r="R76" s="47">
        <v>488</v>
      </c>
      <c r="S76" s="47">
        <v>673</v>
      </c>
      <c r="T76" s="47">
        <v>508</v>
      </c>
      <c r="U76" s="47">
        <v>624</v>
      </c>
      <c r="V76" s="47">
        <v>509</v>
      </c>
      <c r="W76" s="47">
        <v>606</v>
      </c>
      <c r="X76" s="47">
        <v>555</v>
      </c>
      <c r="Y76" s="47">
        <v>555</v>
      </c>
      <c r="Z76" s="47">
        <v>564</v>
      </c>
      <c r="AA76" s="47">
        <v>644</v>
      </c>
      <c r="AB76" s="47">
        <v>641</v>
      </c>
      <c r="AC76" s="47">
        <v>753</v>
      </c>
      <c r="AD76" s="47">
        <v>610</v>
      </c>
      <c r="AE76" s="47">
        <v>699</v>
      </c>
      <c r="AF76" s="47">
        <v>730</v>
      </c>
      <c r="AG76" s="47">
        <v>713</v>
      </c>
      <c r="AH76" s="47">
        <v>845</v>
      </c>
      <c r="AI76" s="47">
        <v>814</v>
      </c>
      <c r="AJ76" s="47">
        <v>833</v>
      </c>
      <c r="AK76" s="47">
        <v>753</v>
      </c>
      <c r="AL76" s="47">
        <v>899</v>
      </c>
      <c r="AM76" s="47">
        <v>772</v>
      </c>
      <c r="AN76" s="47">
        <v>813</v>
      </c>
      <c r="AO76" s="47">
        <v>747</v>
      </c>
      <c r="AP76" s="47">
        <v>819</v>
      </c>
      <c r="AQ76" s="47">
        <v>713</v>
      </c>
    </row>
    <row r="77" spans="1:43" x14ac:dyDescent="0.3">
      <c r="A77" s="42" t="s">
        <v>6</v>
      </c>
      <c r="B77" s="47">
        <v>2215</v>
      </c>
      <c r="C77" s="47">
        <v>3208</v>
      </c>
      <c r="D77" s="47">
        <v>2887</v>
      </c>
      <c r="E77" s="47">
        <v>4555</v>
      </c>
      <c r="F77" s="47">
        <v>3214</v>
      </c>
      <c r="G77" s="47">
        <v>4676</v>
      </c>
      <c r="H77" s="47">
        <v>3371</v>
      </c>
      <c r="I77" s="47">
        <v>5331</v>
      </c>
      <c r="J77" s="47">
        <v>3475</v>
      </c>
      <c r="K77" s="47">
        <v>6029</v>
      </c>
      <c r="L77" s="47">
        <v>3144</v>
      </c>
      <c r="M77" s="47">
        <v>5255</v>
      </c>
      <c r="N77" s="47">
        <v>4130</v>
      </c>
      <c r="O77" s="47">
        <v>7134</v>
      </c>
      <c r="P77" s="47">
        <v>4188</v>
      </c>
      <c r="Q77" s="47">
        <v>7370</v>
      </c>
      <c r="R77" s="47">
        <v>2613</v>
      </c>
      <c r="S77" s="47">
        <v>6586</v>
      </c>
      <c r="T77" s="47">
        <v>3051</v>
      </c>
      <c r="U77" s="47">
        <v>7159</v>
      </c>
      <c r="V77" s="47">
        <v>3363</v>
      </c>
      <c r="W77" s="47">
        <v>7644</v>
      </c>
      <c r="X77" s="47">
        <v>3042</v>
      </c>
      <c r="Y77" s="47">
        <v>6788</v>
      </c>
      <c r="Z77" s="47">
        <v>3530</v>
      </c>
      <c r="AA77" s="47">
        <v>7954</v>
      </c>
      <c r="AB77" s="47">
        <v>3902</v>
      </c>
      <c r="AC77" s="47">
        <v>9101</v>
      </c>
      <c r="AD77" s="47">
        <v>4450</v>
      </c>
      <c r="AE77" s="47">
        <v>9967</v>
      </c>
      <c r="AF77" s="47">
        <v>4644</v>
      </c>
      <c r="AG77" s="47">
        <v>10976</v>
      </c>
      <c r="AH77" s="47">
        <v>5036</v>
      </c>
      <c r="AI77" s="47">
        <v>11617</v>
      </c>
      <c r="AJ77" s="47">
        <v>4880</v>
      </c>
      <c r="AK77" s="47">
        <v>11855</v>
      </c>
      <c r="AL77" s="47">
        <v>5150</v>
      </c>
      <c r="AM77" s="47">
        <v>12809</v>
      </c>
      <c r="AN77" s="47">
        <v>4863</v>
      </c>
      <c r="AO77" s="47">
        <v>13222</v>
      </c>
      <c r="AP77" s="47">
        <v>4675</v>
      </c>
      <c r="AQ77" s="47">
        <v>12227</v>
      </c>
    </row>
    <row r="78" spans="1:43" x14ac:dyDescent="0.3">
      <c r="A78" s="42" t="s">
        <v>8</v>
      </c>
      <c r="B78" s="47">
        <v>437</v>
      </c>
      <c r="C78" s="47">
        <v>268</v>
      </c>
      <c r="D78" s="47">
        <v>632</v>
      </c>
      <c r="E78" s="47">
        <v>683</v>
      </c>
      <c r="F78" s="47">
        <v>596</v>
      </c>
      <c r="G78" s="47">
        <v>657</v>
      </c>
      <c r="H78" s="47">
        <v>795</v>
      </c>
      <c r="I78" s="47">
        <v>956</v>
      </c>
      <c r="J78" s="47">
        <v>842</v>
      </c>
      <c r="K78" s="47">
        <v>1095</v>
      </c>
      <c r="L78" s="47">
        <v>770</v>
      </c>
      <c r="M78" s="47">
        <v>935</v>
      </c>
      <c r="N78" s="47">
        <v>1051</v>
      </c>
      <c r="O78" s="47">
        <v>1322</v>
      </c>
      <c r="P78" s="47">
        <v>1419</v>
      </c>
      <c r="Q78" s="47">
        <v>2083</v>
      </c>
      <c r="R78" s="47">
        <v>1842</v>
      </c>
      <c r="S78" s="47">
        <v>2685</v>
      </c>
      <c r="T78" s="47">
        <v>2148</v>
      </c>
      <c r="U78" s="47">
        <v>3434</v>
      </c>
      <c r="V78" s="47">
        <v>2403</v>
      </c>
      <c r="W78" s="47">
        <v>3437</v>
      </c>
      <c r="X78" s="47">
        <v>1940</v>
      </c>
      <c r="Y78" s="47">
        <v>2594</v>
      </c>
      <c r="Z78" s="47">
        <v>1970</v>
      </c>
      <c r="AA78" s="47">
        <v>2587</v>
      </c>
      <c r="AB78" s="47">
        <v>1757</v>
      </c>
      <c r="AC78" s="47">
        <v>2531</v>
      </c>
      <c r="AD78" s="47">
        <v>1787</v>
      </c>
      <c r="AE78" s="47">
        <v>2369</v>
      </c>
      <c r="AF78" s="47">
        <v>2056</v>
      </c>
      <c r="AG78" s="47">
        <v>2352</v>
      </c>
      <c r="AH78" s="47">
        <v>1944</v>
      </c>
      <c r="AI78" s="47">
        <v>2341</v>
      </c>
      <c r="AJ78" s="47">
        <v>2023</v>
      </c>
      <c r="AK78" s="47">
        <v>2396</v>
      </c>
      <c r="AL78" s="47">
        <v>2323</v>
      </c>
      <c r="AM78" s="47">
        <v>2612</v>
      </c>
      <c r="AN78" s="47">
        <v>1970</v>
      </c>
      <c r="AO78" s="47">
        <v>2427</v>
      </c>
      <c r="AP78" s="47">
        <v>2001</v>
      </c>
      <c r="AQ78" s="47">
        <v>2483</v>
      </c>
    </row>
    <row r="79" spans="1:43" x14ac:dyDescent="0.3">
      <c r="A79" s="42" t="s">
        <v>0</v>
      </c>
      <c r="B79" s="47">
        <v>919</v>
      </c>
      <c r="C79" s="47">
        <v>3619</v>
      </c>
      <c r="D79" s="47">
        <v>1230</v>
      </c>
      <c r="E79" s="47">
        <v>3577</v>
      </c>
      <c r="F79" s="47">
        <v>873</v>
      </c>
      <c r="G79" s="47">
        <v>3911</v>
      </c>
      <c r="H79" s="47">
        <v>1202</v>
      </c>
      <c r="I79" s="47">
        <v>5148</v>
      </c>
      <c r="J79" s="47">
        <v>1415</v>
      </c>
      <c r="K79" s="47">
        <v>5749</v>
      </c>
      <c r="L79" s="47">
        <v>1438</v>
      </c>
      <c r="M79" s="47">
        <v>6197</v>
      </c>
      <c r="N79" s="47">
        <v>2409</v>
      </c>
      <c r="O79" s="47">
        <v>9262</v>
      </c>
      <c r="P79" s="47">
        <v>2907</v>
      </c>
      <c r="Q79" s="47">
        <v>9622</v>
      </c>
      <c r="R79" s="47">
        <v>4105</v>
      </c>
      <c r="S79" s="47">
        <v>12729</v>
      </c>
      <c r="T79" s="47">
        <v>4371</v>
      </c>
      <c r="U79" s="47">
        <v>13555</v>
      </c>
      <c r="V79" s="47">
        <v>5254</v>
      </c>
      <c r="W79" s="47">
        <v>14933</v>
      </c>
      <c r="X79" s="47">
        <v>5252</v>
      </c>
      <c r="Y79" s="47">
        <v>14316</v>
      </c>
      <c r="Z79" s="47">
        <v>5258</v>
      </c>
      <c r="AA79" s="47">
        <v>15031</v>
      </c>
      <c r="AB79" s="47">
        <v>6043</v>
      </c>
      <c r="AC79" s="47">
        <v>16423</v>
      </c>
      <c r="AD79" s="47">
        <v>6294</v>
      </c>
      <c r="AE79" s="47">
        <v>19579</v>
      </c>
      <c r="AF79" s="47">
        <v>6574</v>
      </c>
      <c r="AG79" s="47">
        <v>19780</v>
      </c>
      <c r="AH79" s="47">
        <v>6695</v>
      </c>
      <c r="AI79" s="47">
        <v>21096</v>
      </c>
      <c r="AJ79" s="47">
        <v>6450</v>
      </c>
      <c r="AK79" s="47">
        <v>21716</v>
      </c>
      <c r="AL79" s="47">
        <v>6258</v>
      </c>
      <c r="AM79" s="47">
        <v>23984</v>
      </c>
      <c r="AN79" s="47">
        <v>5479</v>
      </c>
      <c r="AO79" s="47">
        <v>24042</v>
      </c>
      <c r="AP79" s="47">
        <v>5734</v>
      </c>
      <c r="AQ79" s="47">
        <v>25079</v>
      </c>
    </row>
    <row r="80" spans="1:43" x14ac:dyDescent="0.3">
      <c r="A80" s="42" t="s">
        <v>4</v>
      </c>
      <c r="B80" s="47">
        <v>248</v>
      </c>
      <c r="C80" s="47">
        <v>426</v>
      </c>
      <c r="D80" s="47">
        <v>269</v>
      </c>
      <c r="E80" s="47">
        <v>386</v>
      </c>
      <c r="F80" s="47">
        <v>313</v>
      </c>
      <c r="G80" s="47">
        <v>641</v>
      </c>
      <c r="H80" s="47">
        <v>254</v>
      </c>
      <c r="I80" s="47">
        <v>398</v>
      </c>
      <c r="J80" s="47">
        <v>257</v>
      </c>
      <c r="K80" s="47">
        <v>448</v>
      </c>
      <c r="L80" s="47">
        <v>247</v>
      </c>
      <c r="M80" s="47">
        <v>413</v>
      </c>
      <c r="N80" s="47">
        <v>271</v>
      </c>
      <c r="O80" s="47">
        <v>561</v>
      </c>
      <c r="P80" s="47">
        <v>328</v>
      </c>
      <c r="Q80" s="47">
        <v>668</v>
      </c>
      <c r="R80" s="47">
        <v>211</v>
      </c>
      <c r="S80" s="47">
        <v>443</v>
      </c>
      <c r="T80" s="47">
        <v>289</v>
      </c>
      <c r="U80" s="47">
        <v>704</v>
      </c>
      <c r="V80" s="47">
        <v>386</v>
      </c>
      <c r="W80" s="47">
        <v>686</v>
      </c>
      <c r="X80" s="47">
        <v>387</v>
      </c>
      <c r="Y80" s="47">
        <v>638</v>
      </c>
      <c r="Z80" s="47">
        <v>389</v>
      </c>
      <c r="AA80" s="47">
        <v>725</v>
      </c>
      <c r="AB80" s="47">
        <v>404</v>
      </c>
      <c r="AC80" s="47">
        <v>781</v>
      </c>
      <c r="AD80" s="47">
        <v>404</v>
      </c>
      <c r="AE80" s="47">
        <v>689</v>
      </c>
      <c r="AF80" s="47">
        <v>421</v>
      </c>
      <c r="AG80" s="47">
        <v>767</v>
      </c>
      <c r="AH80" s="47">
        <v>527</v>
      </c>
      <c r="AI80" s="47">
        <v>821</v>
      </c>
      <c r="AJ80" s="47">
        <v>426</v>
      </c>
      <c r="AK80" s="47">
        <v>765</v>
      </c>
      <c r="AL80" s="47">
        <v>472</v>
      </c>
      <c r="AM80" s="47">
        <v>883</v>
      </c>
      <c r="AN80" s="47">
        <v>435</v>
      </c>
      <c r="AO80" s="47">
        <v>791</v>
      </c>
      <c r="AP80" s="47">
        <v>494</v>
      </c>
      <c r="AQ80" s="47">
        <v>813</v>
      </c>
    </row>
    <row r="81" spans="1:43" x14ac:dyDescent="0.3">
      <c r="A81" s="42" t="s">
        <v>10</v>
      </c>
      <c r="B81" s="47">
        <v>870</v>
      </c>
      <c r="C81" s="47">
        <v>1619</v>
      </c>
      <c r="D81" s="47">
        <v>937</v>
      </c>
      <c r="E81" s="47">
        <v>2222</v>
      </c>
      <c r="F81" s="47">
        <v>1066</v>
      </c>
      <c r="G81" s="47">
        <v>2789</v>
      </c>
      <c r="H81" s="47">
        <v>1207</v>
      </c>
      <c r="I81" s="47">
        <v>3363</v>
      </c>
      <c r="J81" s="47">
        <v>1345</v>
      </c>
      <c r="K81" s="47">
        <v>3779</v>
      </c>
      <c r="L81" s="47">
        <v>1447</v>
      </c>
      <c r="M81" s="47">
        <v>3766</v>
      </c>
      <c r="N81" s="47">
        <v>1622</v>
      </c>
      <c r="O81" s="47">
        <v>5588</v>
      </c>
      <c r="P81" s="47">
        <v>2096</v>
      </c>
      <c r="Q81" s="47">
        <v>6677</v>
      </c>
      <c r="R81" s="47">
        <v>2414</v>
      </c>
      <c r="S81" s="47">
        <v>7392</v>
      </c>
      <c r="T81" s="47">
        <v>3435</v>
      </c>
      <c r="U81" s="47">
        <v>12823</v>
      </c>
      <c r="V81" s="47">
        <v>3610</v>
      </c>
      <c r="W81" s="47">
        <v>12812</v>
      </c>
      <c r="X81" s="47">
        <v>3476</v>
      </c>
      <c r="Y81" s="47">
        <v>12311</v>
      </c>
      <c r="Z81" s="47">
        <v>4525</v>
      </c>
      <c r="AA81" s="47">
        <v>17129</v>
      </c>
      <c r="AB81" s="47">
        <v>5352</v>
      </c>
      <c r="AC81" s="47">
        <v>20625</v>
      </c>
      <c r="AD81" s="47">
        <v>6307</v>
      </c>
      <c r="AE81" s="47">
        <v>23718</v>
      </c>
      <c r="AF81" s="47">
        <v>6937</v>
      </c>
      <c r="AG81" s="47">
        <v>25428</v>
      </c>
      <c r="AH81" s="47">
        <v>7346</v>
      </c>
      <c r="AI81" s="47">
        <v>27368</v>
      </c>
      <c r="AJ81" s="47">
        <v>7314</v>
      </c>
      <c r="AK81" s="47">
        <v>28842</v>
      </c>
      <c r="AL81" s="47">
        <v>7501</v>
      </c>
      <c r="AM81" s="47">
        <v>28657</v>
      </c>
      <c r="AN81" s="47">
        <v>7604</v>
      </c>
      <c r="AO81" s="47">
        <v>29734</v>
      </c>
      <c r="AP81" s="47">
        <v>7561</v>
      </c>
      <c r="AQ81" s="47">
        <v>27936</v>
      </c>
    </row>
    <row r="82" spans="1:43" x14ac:dyDescent="0.3">
      <c r="A82" s="42" t="s">
        <v>9</v>
      </c>
      <c r="B82" s="47">
        <v>5988</v>
      </c>
      <c r="C82" s="47">
        <v>1431</v>
      </c>
      <c r="D82" s="47">
        <v>6985.4</v>
      </c>
      <c r="E82" s="47">
        <v>2036.6</v>
      </c>
      <c r="F82" s="47">
        <v>10086</v>
      </c>
      <c r="G82" s="47">
        <v>2989</v>
      </c>
      <c r="H82" s="47">
        <v>10710</v>
      </c>
      <c r="I82" s="47">
        <v>2703</v>
      </c>
      <c r="J82" s="47">
        <v>10682</v>
      </c>
      <c r="K82" s="47">
        <v>2720</v>
      </c>
      <c r="L82" s="47">
        <v>8740</v>
      </c>
      <c r="M82" s="47">
        <v>2150</v>
      </c>
      <c r="N82" s="47">
        <v>14392</v>
      </c>
      <c r="O82" s="47">
        <v>4011</v>
      </c>
      <c r="P82" s="47">
        <v>15784</v>
      </c>
      <c r="Q82" s="47">
        <v>4136</v>
      </c>
      <c r="R82" s="47">
        <v>15872</v>
      </c>
      <c r="S82" s="47">
        <v>4074</v>
      </c>
      <c r="T82" s="47">
        <v>16804</v>
      </c>
      <c r="U82" s="47">
        <v>3832</v>
      </c>
      <c r="V82" s="47">
        <v>19705</v>
      </c>
      <c r="W82" s="47">
        <v>4591</v>
      </c>
      <c r="X82" s="47">
        <v>19077</v>
      </c>
      <c r="Y82" s="47">
        <v>4338</v>
      </c>
      <c r="Z82" s="47">
        <v>21468</v>
      </c>
      <c r="AA82" s="47">
        <v>5069</v>
      </c>
      <c r="AB82" s="47">
        <v>24870</v>
      </c>
      <c r="AC82" s="47">
        <v>6473</v>
      </c>
      <c r="AD82" s="47">
        <v>30081</v>
      </c>
      <c r="AE82" s="47">
        <v>8180</v>
      </c>
      <c r="AF82" s="47">
        <v>34391</v>
      </c>
      <c r="AG82" s="47">
        <v>9843</v>
      </c>
      <c r="AH82" s="47">
        <v>39859</v>
      </c>
      <c r="AI82" s="47">
        <v>12649</v>
      </c>
      <c r="AJ82" s="47">
        <v>41662</v>
      </c>
      <c r="AK82" s="47">
        <v>13817</v>
      </c>
      <c r="AL82" s="47">
        <v>43613</v>
      </c>
      <c r="AM82" s="47">
        <v>13712</v>
      </c>
      <c r="AN82" s="47">
        <v>44984</v>
      </c>
      <c r="AO82" s="47">
        <v>13185</v>
      </c>
      <c r="AP82" s="47">
        <v>40570</v>
      </c>
      <c r="AQ82" s="47">
        <v>10683</v>
      </c>
    </row>
    <row r="83" spans="1:43" s="54" customFormat="1" x14ac:dyDescent="0.3">
      <c r="A83" s="41" t="s">
        <v>15</v>
      </c>
      <c r="B83" s="51">
        <v>17238</v>
      </c>
      <c r="C83" s="51">
        <v>18533</v>
      </c>
      <c r="D83" s="51">
        <v>20303.400000000001</v>
      </c>
      <c r="E83" s="51">
        <v>21702.6</v>
      </c>
      <c r="F83" s="51">
        <v>23235</v>
      </c>
      <c r="G83" s="51">
        <v>24351</v>
      </c>
      <c r="H83" s="51">
        <v>25236</v>
      </c>
      <c r="I83" s="51">
        <v>27011</v>
      </c>
      <c r="J83" s="51">
        <v>25097</v>
      </c>
      <c r="K83" s="51">
        <v>28146</v>
      </c>
      <c r="L83" s="51">
        <v>22155</v>
      </c>
      <c r="M83" s="51">
        <v>25779</v>
      </c>
      <c r="N83" s="51">
        <v>33177</v>
      </c>
      <c r="O83" s="51">
        <v>37992</v>
      </c>
      <c r="P83" s="51">
        <v>36270</v>
      </c>
      <c r="Q83" s="51">
        <v>41186</v>
      </c>
      <c r="R83" s="51">
        <v>38720</v>
      </c>
      <c r="S83" s="51">
        <v>46271</v>
      </c>
      <c r="T83" s="51">
        <v>42319</v>
      </c>
      <c r="U83" s="51">
        <v>54360</v>
      </c>
      <c r="V83" s="51">
        <v>47791</v>
      </c>
      <c r="W83" s="51">
        <v>58770</v>
      </c>
      <c r="X83" s="51">
        <v>46027</v>
      </c>
      <c r="Y83" s="51">
        <v>55445</v>
      </c>
      <c r="Z83" s="51">
        <v>52107</v>
      </c>
      <c r="AA83" s="51">
        <v>65940</v>
      </c>
      <c r="AB83" s="51">
        <v>58710</v>
      </c>
      <c r="AC83" s="51">
        <v>76568</v>
      </c>
      <c r="AD83" s="51">
        <v>67760</v>
      </c>
      <c r="AE83" s="51">
        <v>88610</v>
      </c>
      <c r="AF83" s="51">
        <v>75120</v>
      </c>
      <c r="AG83" s="51">
        <v>95408</v>
      </c>
      <c r="AH83" s="51">
        <v>82993</v>
      </c>
      <c r="AI83" s="51">
        <v>104586</v>
      </c>
      <c r="AJ83" s="51">
        <v>84884</v>
      </c>
      <c r="AK83" s="51">
        <v>111081</v>
      </c>
      <c r="AL83" s="51">
        <v>88862</v>
      </c>
      <c r="AM83" s="51">
        <v>115745</v>
      </c>
      <c r="AN83" s="51">
        <v>89881</v>
      </c>
      <c r="AO83" s="51">
        <v>117987</v>
      </c>
      <c r="AP83" s="51">
        <v>84656</v>
      </c>
      <c r="AQ83" s="51">
        <v>113232</v>
      </c>
    </row>
    <row r="86" spans="1:43" ht="15.6" x14ac:dyDescent="0.3">
      <c r="A86" s="39" t="s">
        <v>96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</row>
    <row r="87" spans="1:43" x14ac:dyDescent="0.3">
      <c r="A87" s="1" t="s">
        <v>25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60">
        <v>2017</v>
      </c>
      <c r="U87" s="74">
        <v>2018</v>
      </c>
      <c r="V87" s="78">
        <v>2019</v>
      </c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:43" x14ac:dyDescent="0.3">
      <c r="A88" s="42" t="s">
        <v>39</v>
      </c>
      <c r="B88" s="47"/>
      <c r="C88" s="47">
        <v>0</v>
      </c>
      <c r="D88" s="47">
        <v>0</v>
      </c>
      <c r="E88" s="47"/>
      <c r="F88" s="47">
        <v>0</v>
      </c>
      <c r="G88" s="47"/>
      <c r="H88" s="47"/>
      <c r="I88" s="47"/>
      <c r="J88" s="47">
        <v>1665</v>
      </c>
      <c r="K88" s="47">
        <v>1549</v>
      </c>
      <c r="L88" s="47">
        <v>1688</v>
      </c>
      <c r="M88" s="47">
        <v>1617</v>
      </c>
      <c r="N88" s="47">
        <v>1862</v>
      </c>
      <c r="O88" s="47">
        <v>1845</v>
      </c>
      <c r="P88" s="47">
        <v>2107</v>
      </c>
      <c r="Q88" s="47">
        <v>2568</v>
      </c>
      <c r="R88" s="47">
        <v>2428</v>
      </c>
      <c r="S88" s="47">
        <v>2455</v>
      </c>
      <c r="T88" s="47">
        <v>2608</v>
      </c>
      <c r="U88" s="47">
        <v>2995</v>
      </c>
      <c r="V88" s="47">
        <v>2672</v>
      </c>
    </row>
    <row r="89" spans="1:43" x14ac:dyDescent="0.3">
      <c r="A89" s="42" t="s">
        <v>26</v>
      </c>
      <c r="B89" s="47">
        <v>760</v>
      </c>
      <c r="C89" s="47">
        <v>776</v>
      </c>
      <c r="D89" s="47">
        <v>775</v>
      </c>
      <c r="E89" s="47">
        <v>608</v>
      </c>
      <c r="F89" s="47">
        <v>736</v>
      </c>
      <c r="G89" s="47">
        <v>960</v>
      </c>
      <c r="H89" s="47">
        <v>1551</v>
      </c>
      <c r="I89" s="47">
        <v>2047</v>
      </c>
      <c r="J89" s="47">
        <v>1051</v>
      </c>
      <c r="K89" s="47">
        <v>1437</v>
      </c>
      <c r="L89" s="47">
        <v>1356</v>
      </c>
      <c r="M89" s="47">
        <v>1276</v>
      </c>
      <c r="N89" s="47">
        <v>1456</v>
      </c>
      <c r="O89" s="47">
        <v>1545</v>
      </c>
      <c r="P89" s="47">
        <v>1853</v>
      </c>
      <c r="Q89" s="47">
        <v>2135</v>
      </c>
      <c r="R89" s="47">
        <v>2466</v>
      </c>
      <c r="S89" s="47">
        <v>2471</v>
      </c>
      <c r="T89" s="47">
        <v>2769</v>
      </c>
      <c r="U89" s="47">
        <v>3192</v>
      </c>
      <c r="V89" s="47">
        <v>2784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1:43" x14ac:dyDescent="0.3">
      <c r="A90" s="42" t="s">
        <v>27</v>
      </c>
      <c r="B90" s="47">
        <v>797</v>
      </c>
      <c r="C90" s="47">
        <v>866</v>
      </c>
      <c r="D90" s="47">
        <v>1148</v>
      </c>
      <c r="E90" s="47">
        <v>1568</v>
      </c>
      <c r="F90" s="47">
        <v>1724</v>
      </c>
      <c r="G90" s="47">
        <v>1141</v>
      </c>
      <c r="H90" s="47">
        <v>1684</v>
      </c>
      <c r="I90" s="47">
        <v>1934</v>
      </c>
      <c r="J90" s="47">
        <v>3179</v>
      </c>
      <c r="K90" s="47">
        <v>3321</v>
      </c>
      <c r="L90" s="47">
        <v>3903</v>
      </c>
      <c r="M90" s="47">
        <v>3723</v>
      </c>
      <c r="N90" s="47">
        <v>4052</v>
      </c>
      <c r="O90" s="47">
        <v>4439</v>
      </c>
      <c r="P90" s="47">
        <v>5296</v>
      </c>
      <c r="Q90" s="47">
        <v>5797</v>
      </c>
      <c r="R90" s="47">
        <v>7165</v>
      </c>
      <c r="S90" s="47">
        <v>6754</v>
      </c>
      <c r="T90" s="47">
        <v>6661</v>
      </c>
      <c r="U90" s="47">
        <v>7188</v>
      </c>
      <c r="V90" s="47">
        <v>6766</v>
      </c>
    </row>
    <row r="91" spans="1:43" x14ac:dyDescent="0.3">
      <c r="A91" s="42" t="s">
        <v>28</v>
      </c>
      <c r="B91" s="47">
        <v>81</v>
      </c>
      <c r="C91" s="47">
        <v>335</v>
      </c>
      <c r="D91" s="47">
        <v>709</v>
      </c>
      <c r="E91" s="47">
        <v>682</v>
      </c>
      <c r="F91" s="47">
        <v>596</v>
      </c>
      <c r="G91" s="47">
        <v>417</v>
      </c>
      <c r="H91" s="47">
        <v>557</v>
      </c>
      <c r="I91" s="47">
        <v>617</v>
      </c>
      <c r="J91" s="47">
        <v>633</v>
      </c>
      <c r="K91" s="47">
        <v>732</v>
      </c>
      <c r="L91" s="47">
        <v>920</v>
      </c>
      <c r="M91" s="47">
        <v>1044</v>
      </c>
      <c r="N91" s="47">
        <v>830</v>
      </c>
      <c r="O91" s="47">
        <v>1054</v>
      </c>
      <c r="P91" s="47">
        <v>1177</v>
      </c>
      <c r="Q91" s="47">
        <v>1368</v>
      </c>
      <c r="R91" s="47">
        <v>1577</v>
      </c>
      <c r="S91" s="47">
        <v>1913</v>
      </c>
      <c r="T91" s="47">
        <v>2017</v>
      </c>
      <c r="U91" s="47">
        <v>1861</v>
      </c>
      <c r="V91" s="47">
        <v>2028</v>
      </c>
    </row>
    <row r="92" spans="1:43" x14ac:dyDescent="0.3">
      <c r="A92" s="42" t="s">
        <v>29</v>
      </c>
      <c r="B92" s="47">
        <v>562</v>
      </c>
      <c r="C92" s="47">
        <v>639</v>
      </c>
      <c r="D92" s="47">
        <v>821</v>
      </c>
      <c r="E92" s="47">
        <v>1102</v>
      </c>
      <c r="F92" s="47">
        <v>1425</v>
      </c>
      <c r="G92" s="47">
        <v>1656</v>
      </c>
      <c r="H92" s="47">
        <v>1450</v>
      </c>
      <c r="I92" s="47">
        <v>1638</v>
      </c>
      <c r="J92" s="47">
        <v>2876</v>
      </c>
      <c r="K92" s="47">
        <v>3924</v>
      </c>
      <c r="L92" s="47">
        <v>3528</v>
      </c>
      <c r="M92" s="47">
        <v>3159</v>
      </c>
      <c r="N92" s="47">
        <v>3427</v>
      </c>
      <c r="O92" s="47">
        <v>4339</v>
      </c>
      <c r="P92" s="47">
        <v>5888</v>
      </c>
      <c r="Q92" s="47">
        <v>5770</v>
      </c>
      <c r="R92" s="47">
        <v>6094</v>
      </c>
      <c r="S92" s="47">
        <v>6770</v>
      </c>
      <c r="T92" s="47">
        <v>7227</v>
      </c>
      <c r="U92" s="47">
        <v>7879</v>
      </c>
      <c r="V92" s="47">
        <v>7814</v>
      </c>
    </row>
    <row r="93" spans="1:43" x14ac:dyDescent="0.3">
      <c r="A93" s="42" t="s">
        <v>30</v>
      </c>
      <c r="B93" s="47">
        <v>4449</v>
      </c>
      <c r="C93" s="47">
        <v>4348</v>
      </c>
      <c r="D93" s="47">
        <v>4304</v>
      </c>
      <c r="E93" s="47">
        <v>5808</v>
      </c>
      <c r="F93" s="47">
        <v>6619</v>
      </c>
      <c r="G93" s="47">
        <v>6092</v>
      </c>
      <c r="H93" s="47">
        <v>8567</v>
      </c>
      <c r="I93" s="47">
        <v>8190</v>
      </c>
      <c r="J93" s="47">
        <v>9793</v>
      </c>
      <c r="K93" s="47">
        <v>10614</v>
      </c>
      <c r="L93" s="47">
        <v>12107</v>
      </c>
      <c r="M93" s="47">
        <v>11279</v>
      </c>
      <c r="N93" s="47">
        <v>12380</v>
      </c>
      <c r="O93" s="47">
        <v>15849</v>
      </c>
      <c r="P93" s="47">
        <v>17289</v>
      </c>
      <c r="Q93" s="47">
        <v>19028</v>
      </c>
      <c r="R93" s="47">
        <v>20854</v>
      </c>
      <c r="S93" s="47">
        <v>21474</v>
      </c>
      <c r="T93" s="47">
        <v>23122</v>
      </c>
      <c r="U93" s="47">
        <v>21842</v>
      </c>
      <c r="V93" s="47">
        <v>21175</v>
      </c>
    </row>
    <row r="94" spans="1:43" x14ac:dyDescent="0.3">
      <c r="A94" s="42" t="s">
        <v>40</v>
      </c>
      <c r="B94" s="47">
        <v>19379</v>
      </c>
      <c r="C94" s="47">
        <v>27174</v>
      </c>
      <c r="D94" s="47">
        <v>30184</v>
      </c>
      <c r="E94" s="47">
        <v>31137</v>
      </c>
      <c r="F94" s="47">
        <v>29060</v>
      </c>
      <c r="G94" s="47">
        <v>25832</v>
      </c>
      <c r="H94" s="47">
        <v>39986</v>
      </c>
      <c r="I94" s="47">
        <v>44129</v>
      </c>
      <c r="J94" s="47">
        <v>40665</v>
      </c>
      <c r="K94" s="47">
        <v>44134</v>
      </c>
      <c r="L94" s="47">
        <v>50238</v>
      </c>
      <c r="M94" s="47">
        <v>49630</v>
      </c>
      <c r="N94" s="47">
        <v>57474</v>
      </c>
      <c r="O94" s="47">
        <v>64300</v>
      </c>
      <c r="P94" s="47">
        <v>73279</v>
      </c>
      <c r="Q94" s="47">
        <v>78705</v>
      </c>
      <c r="R94" s="47">
        <v>85717</v>
      </c>
      <c r="S94" s="47">
        <v>87965</v>
      </c>
      <c r="T94" s="47">
        <v>92841</v>
      </c>
      <c r="U94" s="47">
        <v>93927</v>
      </c>
      <c r="V94" s="47">
        <v>90626</v>
      </c>
    </row>
    <row r="95" spans="1:43" x14ac:dyDescent="0.3">
      <c r="A95" s="42" t="s">
        <v>31</v>
      </c>
      <c r="B95" s="47">
        <v>22</v>
      </c>
      <c r="C95" s="47">
        <v>54</v>
      </c>
      <c r="D95" s="47">
        <v>0</v>
      </c>
      <c r="E95" s="47">
        <v>407</v>
      </c>
      <c r="F95" s="47">
        <v>370</v>
      </c>
      <c r="G95" s="47">
        <v>416</v>
      </c>
      <c r="H95" s="47">
        <v>351</v>
      </c>
      <c r="I95" s="47">
        <v>352</v>
      </c>
      <c r="J95" s="47">
        <v>1657</v>
      </c>
      <c r="K95" s="47">
        <v>2255</v>
      </c>
      <c r="L95" s="47">
        <v>2385</v>
      </c>
      <c r="M95" s="47">
        <v>2319</v>
      </c>
      <c r="N95" s="47">
        <v>3244</v>
      </c>
      <c r="O95" s="47">
        <v>3760</v>
      </c>
      <c r="P95" s="47">
        <v>4612</v>
      </c>
      <c r="Q95" s="47">
        <v>5224</v>
      </c>
      <c r="R95" s="47">
        <v>6312</v>
      </c>
      <c r="S95" s="47">
        <v>7107</v>
      </c>
      <c r="T95" s="47">
        <v>6687</v>
      </c>
      <c r="U95" s="47">
        <v>6519</v>
      </c>
      <c r="V95" s="47">
        <v>6303</v>
      </c>
    </row>
    <row r="96" spans="1:43" x14ac:dyDescent="0.3">
      <c r="A96" s="42" t="s">
        <v>32</v>
      </c>
      <c r="B96" s="47">
        <v>463</v>
      </c>
      <c r="C96" s="47">
        <v>1057</v>
      </c>
      <c r="D96" s="47">
        <v>1118</v>
      </c>
      <c r="E96" s="47">
        <v>1334</v>
      </c>
      <c r="F96" s="47">
        <v>1165</v>
      </c>
      <c r="G96" s="47">
        <v>1051</v>
      </c>
      <c r="H96" s="47">
        <v>2947</v>
      </c>
      <c r="I96" s="47">
        <v>3155</v>
      </c>
      <c r="J96" s="47">
        <v>2978</v>
      </c>
      <c r="K96" s="47">
        <v>4286</v>
      </c>
      <c r="L96" s="47">
        <v>4717</v>
      </c>
      <c r="M96" s="47">
        <v>3772</v>
      </c>
      <c r="N96" s="47">
        <v>4728</v>
      </c>
      <c r="O96" s="47">
        <v>6002</v>
      </c>
      <c r="P96" s="47">
        <v>6993</v>
      </c>
      <c r="Q96" s="47">
        <v>7856</v>
      </c>
      <c r="R96" s="47">
        <v>8646</v>
      </c>
      <c r="S96" s="47">
        <v>9425</v>
      </c>
      <c r="T96" s="47">
        <v>9461</v>
      </c>
      <c r="U96" s="47">
        <v>9577</v>
      </c>
      <c r="V96" s="47">
        <v>9293</v>
      </c>
    </row>
    <row r="97" spans="1:37" x14ac:dyDescent="0.3">
      <c r="A97" s="42" t="s">
        <v>70</v>
      </c>
      <c r="B97" s="47"/>
      <c r="C97" s="47">
        <v>0</v>
      </c>
      <c r="D97" s="47">
        <v>0</v>
      </c>
      <c r="E97" s="47"/>
      <c r="F97" s="47">
        <v>0</v>
      </c>
      <c r="G97" s="47"/>
      <c r="H97" s="47"/>
      <c r="I97" s="47"/>
      <c r="J97" s="47">
        <v>1877</v>
      </c>
      <c r="K97" s="47">
        <v>1972</v>
      </c>
      <c r="L97" s="47">
        <v>2358</v>
      </c>
      <c r="M97" s="47">
        <v>2113</v>
      </c>
      <c r="N97" s="47">
        <v>2945</v>
      </c>
      <c r="O97" s="47">
        <v>3109</v>
      </c>
      <c r="P97" s="47">
        <v>3860</v>
      </c>
      <c r="Q97" s="47">
        <v>3994</v>
      </c>
      <c r="R97" s="47">
        <v>4515</v>
      </c>
      <c r="S97" s="47">
        <v>4846</v>
      </c>
      <c r="T97" s="47">
        <v>4934</v>
      </c>
      <c r="U97" s="47">
        <v>5457</v>
      </c>
      <c r="V97" s="47">
        <v>4598</v>
      </c>
    </row>
    <row r="98" spans="1:37" x14ac:dyDescent="0.3">
      <c r="A98" s="42" t="s">
        <v>33</v>
      </c>
      <c r="B98" s="47">
        <v>4772</v>
      </c>
      <c r="C98" s="47">
        <v>3318</v>
      </c>
      <c r="D98" s="47">
        <v>5532</v>
      </c>
      <c r="E98" s="47">
        <v>5343</v>
      </c>
      <c r="F98" s="47">
        <v>6636</v>
      </c>
      <c r="G98" s="47">
        <v>6563</v>
      </c>
      <c r="H98" s="47">
        <v>8011</v>
      </c>
      <c r="I98" s="47">
        <v>9438</v>
      </c>
      <c r="J98" s="47">
        <v>9889</v>
      </c>
      <c r="K98" s="47">
        <v>11992</v>
      </c>
      <c r="L98" s="47">
        <v>11650</v>
      </c>
      <c r="M98" s="47">
        <v>10893</v>
      </c>
      <c r="N98" s="47">
        <v>13224</v>
      </c>
      <c r="O98" s="47">
        <v>15237</v>
      </c>
      <c r="P98" s="47">
        <v>18204</v>
      </c>
      <c r="Q98" s="47">
        <v>19830</v>
      </c>
      <c r="R98" s="47">
        <v>22329</v>
      </c>
      <c r="S98" s="47">
        <v>22604</v>
      </c>
      <c r="T98" s="47">
        <v>22957</v>
      </c>
      <c r="U98" s="47">
        <v>23749</v>
      </c>
      <c r="V98" s="47">
        <v>22085</v>
      </c>
    </row>
    <row r="99" spans="1:37" x14ac:dyDescent="0.3">
      <c r="A99" s="42" t="s">
        <v>34</v>
      </c>
      <c r="B99" s="47">
        <v>1108</v>
      </c>
      <c r="C99" s="47">
        <v>1198</v>
      </c>
      <c r="D99" s="47">
        <v>1278</v>
      </c>
      <c r="E99" s="47">
        <v>2119</v>
      </c>
      <c r="F99" s="47">
        <v>2438</v>
      </c>
      <c r="G99" s="47">
        <v>2198</v>
      </c>
      <c r="H99" s="47">
        <v>2724</v>
      </c>
      <c r="I99" s="47">
        <v>2651</v>
      </c>
      <c r="J99" s="47">
        <v>4264</v>
      </c>
      <c r="K99" s="47">
        <v>5062</v>
      </c>
      <c r="L99" s="47">
        <v>5142</v>
      </c>
      <c r="M99" s="47">
        <v>4884</v>
      </c>
      <c r="N99" s="47">
        <v>5425</v>
      </c>
      <c r="O99" s="47">
        <v>5912</v>
      </c>
      <c r="P99" s="47">
        <v>6879</v>
      </c>
      <c r="Q99" s="47">
        <v>8382</v>
      </c>
      <c r="R99" s="47">
        <v>8389</v>
      </c>
      <c r="S99" s="47">
        <v>9815</v>
      </c>
      <c r="T99" s="47">
        <v>9596</v>
      </c>
      <c r="U99" s="47">
        <v>9706</v>
      </c>
      <c r="V99" s="47">
        <v>9054</v>
      </c>
    </row>
    <row r="100" spans="1:37" x14ac:dyDescent="0.3">
      <c r="A100" s="42" t="s">
        <v>38</v>
      </c>
      <c r="B100" s="47"/>
      <c r="C100" s="47">
        <v>0</v>
      </c>
      <c r="D100" s="47">
        <v>0</v>
      </c>
      <c r="E100" s="47"/>
      <c r="F100" s="47">
        <v>0</v>
      </c>
      <c r="G100" s="47"/>
      <c r="H100" s="47"/>
      <c r="I100" s="47"/>
      <c r="J100" s="47">
        <v>1399</v>
      </c>
      <c r="K100" s="47">
        <v>1739</v>
      </c>
      <c r="L100" s="47">
        <v>1957</v>
      </c>
      <c r="M100" s="47">
        <v>1571</v>
      </c>
      <c r="N100" s="47">
        <v>2015</v>
      </c>
      <c r="O100" s="47">
        <v>1988</v>
      </c>
      <c r="P100" s="47">
        <v>2535</v>
      </c>
      <c r="Q100" s="47">
        <v>2753</v>
      </c>
      <c r="R100" s="47">
        <v>2971</v>
      </c>
      <c r="S100" s="47">
        <v>3014</v>
      </c>
      <c r="T100" s="47">
        <v>3276</v>
      </c>
      <c r="U100" s="47">
        <v>3290</v>
      </c>
      <c r="V100" s="47">
        <v>3637</v>
      </c>
    </row>
    <row r="101" spans="1:37" x14ac:dyDescent="0.3">
      <c r="A101" s="42" t="s">
        <v>35</v>
      </c>
      <c r="B101" s="47">
        <v>1593</v>
      </c>
      <c r="C101" s="47">
        <v>1831</v>
      </c>
      <c r="D101" s="47">
        <v>1377</v>
      </c>
      <c r="E101" s="47">
        <v>1698</v>
      </c>
      <c r="F101" s="47">
        <v>1888</v>
      </c>
      <c r="G101" s="47">
        <v>1090</v>
      </c>
      <c r="H101" s="47">
        <v>2130</v>
      </c>
      <c r="I101" s="47">
        <v>2393</v>
      </c>
      <c r="J101" s="47">
        <v>2175</v>
      </c>
      <c r="K101" s="47">
        <v>2765</v>
      </c>
      <c r="L101" s="47">
        <v>3413</v>
      </c>
      <c r="M101" s="47">
        <v>3246</v>
      </c>
      <c r="N101" s="47">
        <v>3682</v>
      </c>
      <c r="O101" s="47">
        <v>4729</v>
      </c>
      <c r="P101" s="47">
        <v>4978</v>
      </c>
      <c r="Q101" s="47">
        <v>5481</v>
      </c>
      <c r="R101" s="47">
        <v>6312</v>
      </c>
      <c r="S101" s="47">
        <v>7709</v>
      </c>
      <c r="T101" s="47">
        <v>8397</v>
      </c>
      <c r="U101" s="47">
        <v>8533</v>
      </c>
      <c r="V101" s="47">
        <v>7445</v>
      </c>
    </row>
    <row r="102" spans="1:37" x14ac:dyDescent="0.3">
      <c r="A102" s="42" t="s">
        <v>36</v>
      </c>
      <c r="B102" s="47">
        <v>0</v>
      </c>
      <c r="C102" s="47">
        <v>0</v>
      </c>
      <c r="D102" s="47">
        <v>0</v>
      </c>
      <c r="E102" s="47">
        <v>5</v>
      </c>
      <c r="F102" s="47">
        <v>104</v>
      </c>
      <c r="G102" s="47">
        <v>43</v>
      </c>
      <c r="H102" s="47">
        <v>81</v>
      </c>
      <c r="I102" s="47">
        <v>102</v>
      </c>
      <c r="J102" s="47">
        <v>157</v>
      </c>
      <c r="K102" s="47">
        <v>133</v>
      </c>
      <c r="L102" s="47">
        <v>199</v>
      </c>
      <c r="M102" s="47">
        <v>210</v>
      </c>
      <c r="N102" s="47">
        <v>221</v>
      </c>
      <c r="O102" s="47">
        <v>173</v>
      </c>
      <c r="P102" s="47">
        <v>211</v>
      </c>
      <c r="Q102" s="47">
        <v>406</v>
      </c>
      <c r="R102" s="47">
        <v>400</v>
      </c>
      <c r="S102" s="47">
        <v>446</v>
      </c>
      <c r="T102" s="47">
        <v>553</v>
      </c>
      <c r="U102" s="47">
        <v>580</v>
      </c>
      <c r="V102" s="47">
        <v>496</v>
      </c>
    </row>
    <row r="103" spans="1:37" x14ac:dyDescent="0.3">
      <c r="A103" s="42" t="s">
        <v>37</v>
      </c>
      <c r="B103" s="47">
        <v>244</v>
      </c>
      <c r="C103" s="47">
        <v>410</v>
      </c>
      <c r="D103" s="47">
        <v>340</v>
      </c>
      <c r="E103" s="47">
        <v>436</v>
      </c>
      <c r="F103" s="47">
        <v>482</v>
      </c>
      <c r="G103" s="47">
        <v>475</v>
      </c>
      <c r="H103" s="47">
        <v>1130</v>
      </c>
      <c r="I103" s="47">
        <v>810</v>
      </c>
      <c r="J103" s="47">
        <v>733</v>
      </c>
      <c r="K103" s="47">
        <v>764</v>
      </c>
      <c r="L103" s="47">
        <v>1000</v>
      </c>
      <c r="M103" s="47">
        <v>736</v>
      </c>
      <c r="N103" s="47">
        <v>1082</v>
      </c>
      <c r="O103" s="47">
        <v>997</v>
      </c>
      <c r="P103" s="47">
        <v>1209</v>
      </c>
      <c r="Q103" s="47">
        <v>1231</v>
      </c>
      <c r="R103" s="47">
        <v>1404</v>
      </c>
      <c r="S103" s="47">
        <v>1197</v>
      </c>
      <c r="T103" s="47">
        <v>1501</v>
      </c>
      <c r="U103" s="47">
        <v>1573</v>
      </c>
      <c r="V103" s="47">
        <v>1112</v>
      </c>
    </row>
    <row r="104" spans="1:37" s="54" customFormat="1" x14ac:dyDescent="0.3">
      <c r="A104" s="42" t="s">
        <v>44</v>
      </c>
      <c r="B104" s="47">
        <v>1541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</row>
    <row r="105" spans="1:37" x14ac:dyDescent="0.3">
      <c r="A105" s="41" t="s">
        <v>15</v>
      </c>
      <c r="B105" s="51">
        <v>35771</v>
      </c>
      <c r="C105" s="51">
        <v>42006</v>
      </c>
      <c r="D105" s="51">
        <v>47586</v>
      </c>
      <c r="E105" s="51">
        <v>52247</v>
      </c>
      <c r="F105" s="51">
        <v>53243</v>
      </c>
      <c r="G105" s="51">
        <v>47934</v>
      </c>
      <c r="H105" s="51">
        <v>71169</v>
      </c>
      <c r="I105" s="51">
        <v>77456</v>
      </c>
      <c r="J105" s="51">
        <v>84991</v>
      </c>
      <c r="K105" s="51">
        <v>96679</v>
      </c>
      <c r="L105" s="51">
        <v>106561</v>
      </c>
      <c r="M105" s="51">
        <v>101472</v>
      </c>
      <c r="N105" s="51">
        <v>118047</v>
      </c>
      <c r="O105" s="51">
        <v>135278</v>
      </c>
      <c r="P105" s="51">
        <v>156370</v>
      </c>
      <c r="Q105" s="51">
        <v>170528</v>
      </c>
      <c r="R105" s="51">
        <v>187579</v>
      </c>
      <c r="S105" s="51">
        <v>195965</v>
      </c>
      <c r="T105" s="51">
        <v>204607</v>
      </c>
      <c r="U105" s="51">
        <v>207868</v>
      </c>
      <c r="V105" s="51">
        <v>197888</v>
      </c>
    </row>
    <row r="107" spans="1:37" x14ac:dyDescent="0.3">
      <c r="J107" s="76"/>
    </row>
    <row r="108" spans="1:37" ht="15.6" x14ac:dyDescent="0.3">
      <c r="A108" s="39" t="s">
        <v>97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37" x14ac:dyDescent="0.3">
      <c r="A109" s="1" t="s">
        <v>25</v>
      </c>
      <c r="B109" s="33">
        <v>1999</v>
      </c>
      <c r="C109" s="33">
        <v>2000</v>
      </c>
      <c r="D109" s="33">
        <v>2001</v>
      </c>
      <c r="E109" s="33">
        <v>2002</v>
      </c>
      <c r="F109" s="33">
        <v>2003</v>
      </c>
      <c r="G109" s="33">
        <v>2004</v>
      </c>
      <c r="H109" s="33">
        <v>2005</v>
      </c>
      <c r="I109" s="33">
        <v>2006</v>
      </c>
      <c r="J109" s="33">
        <v>2007</v>
      </c>
      <c r="K109" s="33">
        <v>2008</v>
      </c>
      <c r="L109" s="33">
        <v>2009</v>
      </c>
      <c r="M109" s="33">
        <v>2010</v>
      </c>
      <c r="N109" s="33">
        <v>2011</v>
      </c>
      <c r="O109" s="33">
        <v>2012</v>
      </c>
      <c r="P109" s="33">
        <v>2013</v>
      </c>
      <c r="Q109" s="33">
        <v>2014</v>
      </c>
      <c r="R109" s="33">
        <v>2015</v>
      </c>
      <c r="S109" s="33">
        <v>2016</v>
      </c>
      <c r="T109" s="60">
        <v>2017</v>
      </c>
      <c r="U109" s="74">
        <v>2018</v>
      </c>
      <c r="V109" s="78">
        <v>2019</v>
      </c>
    </row>
    <row r="110" spans="1:37" x14ac:dyDescent="0.3">
      <c r="A110" s="42" t="s">
        <v>39</v>
      </c>
      <c r="B110" s="47"/>
      <c r="C110" s="29">
        <v>0</v>
      </c>
      <c r="D110" s="47"/>
      <c r="E110" s="47"/>
      <c r="F110" s="47"/>
      <c r="G110" s="47"/>
      <c r="H110" s="47"/>
      <c r="I110" s="47"/>
      <c r="J110" s="29">
        <f>J88/$J$105</f>
        <v>1.9590309562188938E-2</v>
      </c>
      <c r="K110" s="29">
        <f>K88/$K$105</f>
        <v>1.6022093732868566E-2</v>
      </c>
      <c r="L110" s="29">
        <f>L88/$L$105</f>
        <v>1.5840692185696455E-2</v>
      </c>
      <c r="M110" s="29">
        <f>M88/$M$105</f>
        <v>1.5935430463576161E-2</v>
      </c>
      <c r="N110" s="29">
        <f>N88/$N$105</f>
        <v>1.5773378400128761E-2</v>
      </c>
      <c r="O110" s="29">
        <f>O88/$O$105</f>
        <v>1.3638581291858248E-2</v>
      </c>
      <c r="P110" s="29">
        <f>P88/$P$105</f>
        <v>1.3474451621154952E-2</v>
      </c>
      <c r="Q110" s="29">
        <f>Q88/$Q$105</f>
        <v>1.5059110527303434E-2</v>
      </c>
      <c r="R110" s="29">
        <f>R88/$R$105</f>
        <v>1.2943879645376081E-2</v>
      </c>
      <c r="S110" s="29">
        <f>S88/$S$105</f>
        <v>1.25277473018141E-2</v>
      </c>
      <c r="T110" s="29">
        <f>T88/$T$105</f>
        <v>1.2746386976007664E-2</v>
      </c>
      <c r="U110" s="29">
        <f>U88/$U$105</f>
        <v>1.4408182115573345E-2</v>
      </c>
      <c r="V110" s="29">
        <f>V88/$V$105</f>
        <v>1.3502587322121604E-2</v>
      </c>
    </row>
    <row r="111" spans="1:37" x14ac:dyDescent="0.3">
      <c r="A111" s="42" t="s">
        <v>26</v>
      </c>
      <c r="B111" s="29">
        <v>2.1246260937631042E-2</v>
      </c>
      <c r="C111" s="29">
        <v>1.8473551397419415E-2</v>
      </c>
      <c r="D111" s="29">
        <v>1.5971478031489572E-2</v>
      </c>
      <c r="E111" s="29">
        <v>1.1637031791299022E-2</v>
      </c>
      <c r="F111" s="29">
        <v>1.3823153782585831E-2</v>
      </c>
      <c r="G111" s="29">
        <v>2.0027537864563776E-2</v>
      </c>
      <c r="H111" s="29">
        <v>2.1793196475993763E-2</v>
      </c>
      <c r="I111" s="29">
        <v>2.6427907457136954E-2</v>
      </c>
      <c r="J111" s="29">
        <f t="shared" ref="J111:J125" si="5">J89/$J$105</f>
        <v>1.2366015225141486E-2</v>
      </c>
      <c r="K111" s="29">
        <f t="shared" ref="K111:K125" si="6">K89/$K$105</f>
        <v>1.4863620848374517E-2</v>
      </c>
      <c r="L111" s="29">
        <f t="shared" ref="L111:L125" si="7">L89/$L$105</f>
        <v>1.2725105807940992E-2</v>
      </c>
      <c r="M111" s="29">
        <f t="shared" ref="M111:M125" si="8">M89/$M$105</f>
        <v>1.2574897508672344E-2</v>
      </c>
      <c r="N111" s="29">
        <f t="shared" ref="N111:N125" si="9">N89/$N$105</f>
        <v>1.2334070327920235E-2</v>
      </c>
      <c r="O111" s="29">
        <f t="shared" ref="O111:O125" si="10">O89/$O$105</f>
        <v>1.142092579724715E-2</v>
      </c>
      <c r="P111" s="29">
        <f t="shared" ref="P111:P125" si="11">P89/$P$105</f>
        <v>1.1850099123872866E-2</v>
      </c>
      <c r="Q111" s="29">
        <f t="shared" ref="Q111:Q125" si="12">Q89/$Q$105</f>
        <v>1.2519938074685683E-2</v>
      </c>
      <c r="R111" s="29">
        <f t="shared" ref="R111:R125" si="13">R89/$R$105</f>
        <v>1.3146460957783121E-2</v>
      </c>
      <c r="S111" s="29">
        <f t="shared" ref="S111:S125" si="14">S89/$S$105</f>
        <v>1.2609394534738347E-2</v>
      </c>
      <c r="T111" s="29">
        <f t="shared" ref="T111:T125" si="15">T89/$T$105</f>
        <v>1.35332613253701E-2</v>
      </c>
      <c r="U111" s="29">
        <f t="shared" ref="U111:U125" si="16">U89/$U$105</f>
        <v>1.5355898935863144E-2</v>
      </c>
      <c r="V111" s="29">
        <f t="shared" ref="V111:V125" si="17">V89/$V$105</f>
        <v>1.406856403622251E-2</v>
      </c>
    </row>
    <row r="112" spans="1:37" x14ac:dyDescent="0.3">
      <c r="A112" s="42" t="s">
        <v>27</v>
      </c>
      <c r="B112" s="29">
        <v>2.2280618378015711E-2</v>
      </c>
      <c r="C112" s="29">
        <v>2.0616102461553112E-2</v>
      </c>
      <c r="D112" s="29">
        <v>2.3658395845354875E-2</v>
      </c>
      <c r="E112" s="29">
        <v>3.0011292514402741E-2</v>
      </c>
      <c r="F112" s="29">
        <v>3.237923521899181E-2</v>
      </c>
      <c r="G112" s="29">
        <v>2.3803563232778404E-2</v>
      </c>
      <c r="H112" s="29">
        <v>2.3661987663167953E-2</v>
      </c>
      <c r="I112" s="29">
        <v>2.4969014666391242E-2</v>
      </c>
      <c r="J112" s="29">
        <f t="shared" si="5"/>
        <v>3.7403960419338515E-2</v>
      </c>
      <c r="K112" s="29">
        <f t="shared" si="6"/>
        <v>3.4350789726827959E-2</v>
      </c>
      <c r="L112" s="29">
        <f t="shared" si="7"/>
        <v>3.6626908531263783E-2</v>
      </c>
      <c r="M112" s="29">
        <f t="shared" si="8"/>
        <v>3.6689924314096498E-2</v>
      </c>
      <c r="N112" s="29">
        <f t="shared" si="9"/>
        <v>3.4325311104898899E-2</v>
      </c>
      <c r="O112" s="29">
        <f t="shared" si="10"/>
        <v>3.2813909135262199E-2</v>
      </c>
      <c r="P112" s="29">
        <f t="shared" si="11"/>
        <v>3.3868389077188719E-2</v>
      </c>
      <c r="Q112" s="29">
        <f t="shared" si="12"/>
        <v>3.3994417339088007E-2</v>
      </c>
      <c r="R112" s="29">
        <f t="shared" si="13"/>
        <v>3.8197239563064096E-2</v>
      </c>
      <c r="S112" s="29">
        <f t="shared" si="14"/>
        <v>3.4465338198147628E-2</v>
      </c>
      <c r="T112" s="29">
        <f t="shared" si="15"/>
        <v>3.2555093423001169E-2</v>
      </c>
      <c r="U112" s="29">
        <f t="shared" si="16"/>
        <v>3.4579637077376026E-2</v>
      </c>
      <c r="V112" s="29">
        <f t="shared" si="17"/>
        <v>3.4191057567917203E-2</v>
      </c>
    </row>
    <row r="113" spans="1:22" x14ac:dyDescent="0.3">
      <c r="A113" s="42" t="s">
        <v>28</v>
      </c>
      <c r="B113" s="29">
        <v>2.2644041262475188E-3</v>
      </c>
      <c r="C113" s="29">
        <v>7.9750511831643105E-3</v>
      </c>
      <c r="D113" s="29">
        <v>1.4611326353969169E-2</v>
      </c>
      <c r="E113" s="29">
        <v>1.3053381055371601E-2</v>
      </c>
      <c r="F113" s="29">
        <v>1.1193749530463527E-2</v>
      </c>
      <c r="G113" s="29">
        <v>8.6994617599198895E-3</v>
      </c>
      <c r="H113" s="29">
        <v>7.8264412876392804E-3</v>
      </c>
      <c r="I113" s="29">
        <v>7.9658128485850035E-3</v>
      </c>
      <c r="J113" s="29">
        <f t="shared" si="5"/>
        <v>7.447847419138497E-3</v>
      </c>
      <c r="K113" s="29">
        <f t="shared" si="6"/>
        <v>7.5714477808003803E-3</v>
      </c>
      <c r="L113" s="29">
        <f t="shared" si="7"/>
        <v>8.6335526130573107E-3</v>
      </c>
      <c r="M113" s="29">
        <f t="shared" si="8"/>
        <v>1.0288552507095554E-2</v>
      </c>
      <c r="N113" s="29">
        <f t="shared" si="9"/>
        <v>7.0310977830863979E-3</v>
      </c>
      <c r="O113" s="29">
        <f t="shared" si="10"/>
        <v>7.7913629710669877E-3</v>
      </c>
      <c r="P113" s="29">
        <f t="shared" si="11"/>
        <v>7.5270192492166016E-3</v>
      </c>
      <c r="Q113" s="29">
        <f t="shared" si="12"/>
        <v>8.0221429911803335E-3</v>
      </c>
      <c r="R113" s="29">
        <f t="shared" si="13"/>
        <v>8.407124464892125E-3</v>
      </c>
      <c r="S113" s="29">
        <f t="shared" si="14"/>
        <v>9.7619472865052431E-3</v>
      </c>
      <c r="T113" s="29">
        <f t="shared" si="15"/>
        <v>9.8579227494660498E-3</v>
      </c>
      <c r="U113" s="29">
        <f t="shared" si="16"/>
        <v>8.9527969673061751E-3</v>
      </c>
      <c r="V113" s="29">
        <f t="shared" si="17"/>
        <v>1.0248221216041397E-2</v>
      </c>
    </row>
    <row r="114" spans="1:22" x14ac:dyDescent="0.3">
      <c r="A114" s="42" t="s">
        <v>29</v>
      </c>
      <c r="B114" s="29">
        <v>1.5711050851248218E-2</v>
      </c>
      <c r="C114" s="29">
        <v>1.5212112555349235E-2</v>
      </c>
      <c r="D114" s="29">
        <v>1.6919462534003792E-2</v>
      </c>
      <c r="E114" s="29">
        <v>2.1092120121729476E-2</v>
      </c>
      <c r="F114" s="29">
        <v>2.6763578994816316E-2</v>
      </c>
      <c r="G114" s="29">
        <v>3.4547502816372512E-2</v>
      </c>
      <c r="H114" s="29">
        <v>2.0374039258665991E-2</v>
      </c>
      <c r="I114" s="29">
        <v>2.114749018797769E-2</v>
      </c>
      <c r="J114" s="29">
        <f t="shared" si="5"/>
        <v>3.3838877057570799E-2</v>
      </c>
      <c r="K114" s="29">
        <f t="shared" si="6"/>
        <v>4.0587924988880732E-2</v>
      </c>
      <c r="L114" s="29">
        <f t="shared" si="7"/>
        <v>3.3107797411811073E-2</v>
      </c>
      <c r="M114" s="29">
        <f t="shared" si="8"/>
        <v>3.1131740775780511E-2</v>
      </c>
      <c r="N114" s="29">
        <f t="shared" si="9"/>
        <v>2.9030809762213356E-2</v>
      </c>
      <c r="O114" s="29">
        <f t="shared" si="10"/>
        <v>3.2074690637058499E-2</v>
      </c>
      <c r="P114" s="29">
        <f t="shared" si="11"/>
        <v>3.7654281511798941E-2</v>
      </c>
      <c r="Q114" s="29">
        <f t="shared" si="12"/>
        <v>3.3836085569525241E-2</v>
      </c>
      <c r="R114" s="29">
        <f t="shared" si="13"/>
        <v>3.2487645205486755E-2</v>
      </c>
      <c r="S114" s="29">
        <f t="shared" si="14"/>
        <v>3.4546985431071875E-2</v>
      </c>
      <c r="T114" s="29">
        <f t="shared" si="15"/>
        <v>3.5321372191567252E-2</v>
      </c>
      <c r="U114" s="29">
        <f t="shared" si="16"/>
        <v>3.7903862066311314E-2</v>
      </c>
      <c r="V114" s="29">
        <f t="shared" si="17"/>
        <v>3.9486982535575678E-2</v>
      </c>
    </row>
    <row r="115" spans="1:22" x14ac:dyDescent="0.3">
      <c r="A115" s="42" t="s">
        <v>30</v>
      </c>
      <c r="B115" s="29">
        <v>0.12437449330463224</v>
      </c>
      <c r="C115" s="29">
        <v>0.1035090225205923</v>
      </c>
      <c r="D115" s="29">
        <v>8.8698376061330478E-2</v>
      </c>
      <c r="E115" s="29">
        <v>0.11116427737477749</v>
      </c>
      <c r="F115" s="29">
        <v>0.12431447674855382</v>
      </c>
      <c r="G115" s="29">
        <v>0.1270914173655443</v>
      </c>
      <c r="H115" s="29">
        <v>0.12037544436482177</v>
      </c>
      <c r="I115" s="29">
        <v>0.10573745093988846</v>
      </c>
      <c r="J115" s="29">
        <f t="shared" si="5"/>
        <v>0.11522396489040015</v>
      </c>
      <c r="K115" s="29">
        <f t="shared" si="6"/>
        <v>0.10978599282160552</v>
      </c>
      <c r="L115" s="29">
        <f t="shared" si="7"/>
        <v>0.11361567552857049</v>
      </c>
      <c r="M115" s="29">
        <f t="shared" si="8"/>
        <v>0.11115381583096814</v>
      </c>
      <c r="N115" s="29">
        <f t="shared" si="9"/>
        <v>0.10487348259591518</v>
      </c>
      <c r="O115" s="29">
        <f t="shared" si="10"/>
        <v>0.11715873978030426</v>
      </c>
      <c r="P115" s="29">
        <f t="shared" si="11"/>
        <v>0.11056468632090555</v>
      </c>
      <c r="Q115" s="29">
        <f t="shared" si="12"/>
        <v>0.11158284856445862</v>
      </c>
      <c r="R115" s="29">
        <f t="shared" si="13"/>
        <v>0.11117449181411565</v>
      </c>
      <c r="S115" s="29">
        <f t="shared" si="14"/>
        <v>0.10958079248845456</v>
      </c>
      <c r="T115" s="29">
        <f t="shared" si="15"/>
        <v>0.11300688637241151</v>
      </c>
      <c r="U115" s="29">
        <f t="shared" si="16"/>
        <v>0.10507629842015125</v>
      </c>
      <c r="V115" s="29">
        <f t="shared" si="17"/>
        <v>0.10700497250970246</v>
      </c>
    </row>
    <row r="116" spans="1:22" x14ac:dyDescent="0.3">
      <c r="A116" s="42" t="s">
        <v>40</v>
      </c>
      <c r="B116" s="29">
        <v>0.54175169830309466</v>
      </c>
      <c r="C116" s="29">
        <v>0.64690758463076703</v>
      </c>
      <c r="D116" s="29">
        <v>0.64137334102712062</v>
      </c>
      <c r="E116" s="29">
        <v>0.59595766264091721</v>
      </c>
      <c r="F116" s="29">
        <v>0.54578919690481553</v>
      </c>
      <c r="G116" s="29">
        <v>0.53890766470563689</v>
      </c>
      <c r="H116" s="29">
        <v>0.56184574744621951</v>
      </c>
      <c r="I116" s="29">
        <v>0.56972991117537697</v>
      </c>
      <c r="J116" s="29">
        <f t="shared" si="5"/>
        <v>0.47846242543328116</v>
      </c>
      <c r="K116" s="29">
        <f t="shared" si="6"/>
        <v>0.45650037753803824</v>
      </c>
      <c r="L116" s="29">
        <f t="shared" si="7"/>
        <v>0.47144827845084036</v>
      </c>
      <c r="M116" s="29">
        <f t="shared" si="8"/>
        <v>0.48910044150110377</v>
      </c>
      <c r="N116" s="29">
        <f t="shared" si="9"/>
        <v>0.48687387227121398</v>
      </c>
      <c r="O116" s="29">
        <f t="shared" si="10"/>
        <v>0.4753174943449785</v>
      </c>
      <c r="P116" s="29">
        <f t="shared" si="11"/>
        <v>0.46862569546588217</v>
      </c>
      <c r="Q116" s="29">
        <f t="shared" si="12"/>
        <v>0.46153710827547384</v>
      </c>
      <c r="R116" s="29">
        <f t="shared" si="13"/>
        <v>0.45696479883142571</v>
      </c>
      <c r="S116" s="29">
        <f t="shared" si="14"/>
        <v>0.44888117776133496</v>
      </c>
      <c r="T116" s="29">
        <f t="shared" si="15"/>
        <v>0.45375280415626051</v>
      </c>
      <c r="U116" s="29">
        <f t="shared" si="16"/>
        <v>0.45185887197644659</v>
      </c>
      <c r="V116" s="29">
        <f t="shared" si="17"/>
        <v>0.45796612225097022</v>
      </c>
    </row>
    <row r="117" spans="1:22" x14ac:dyDescent="0.3">
      <c r="A117" s="42" t="s">
        <v>31</v>
      </c>
      <c r="B117" s="29">
        <v>6.1502334293142493E-4</v>
      </c>
      <c r="C117" s="29">
        <v>1.2855306384802171E-3</v>
      </c>
      <c r="D117" s="29">
        <v>0</v>
      </c>
      <c r="E117" s="29">
        <v>7.7899209523991809E-3</v>
      </c>
      <c r="F117" s="29">
        <v>6.9491398091803772E-3</v>
      </c>
      <c r="G117" s="29">
        <v>8.6785997413109696E-3</v>
      </c>
      <c r="H117" s="29">
        <v>4.9319226067529405E-3</v>
      </c>
      <c r="I117" s="29">
        <v>4.54451559595125E-3</v>
      </c>
      <c r="J117" s="29">
        <f t="shared" si="5"/>
        <v>1.949618194867692E-2</v>
      </c>
      <c r="K117" s="29">
        <f t="shared" si="6"/>
        <v>2.3324610308339971E-2</v>
      </c>
      <c r="L117" s="29">
        <f t="shared" si="7"/>
        <v>2.238154671971922E-2</v>
      </c>
      <c r="M117" s="29">
        <f t="shared" si="8"/>
        <v>2.2853595080416272E-2</v>
      </c>
      <c r="N117" s="29">
        <f t="shared" si="9"/>
        <v>2.7480579769075031E-2</v>
      </c>
      <c r="O117" s="29">
        <f t="shared" si="10"/>
        <v>2.7794615532459085E-2</v>
      </c>
      <c r="P117" s="29">
        <f t="shared" si="11"/>
        <v>2.9494148493956641E-2</v>
      </c>
      <c r="Q117" s="29">
        <f t="shared" si="12"/>
        <v>3.0634265340589228E-2</v>
      </c>
      <c r="R117" s="29">
        <f t="shared" si="13"/>
        <v>3.3649822208242926E-2</v>
      </c>
      <c r="S117" s="29">
        <f t="shared" si="14"/>
        <v>3.6266680274538818E-2</v>
      </c>
      <c r="T117" s="29">
        <f t="shared" si="15"/>
        <v>3.2682166299295726E-2</v>
      </c>
      <c r="U117" s="29">
        <f t="shared" si="16"/>
        <v>3.1361248484615238E-2</v>
      </c>
      <c r="V117" s="29">
        <f t="shared" si="17"/>
        <v>3.185135025873221E-2</v>
      </c>
    </row>
    <row r="118" spans="1:22" x14ac:dyDescent="0.3">
      <c r="A118" s="42" t="s">
        <v>32</v>
      </c>
      <c r="B118" s="29">
        <v>1.2943445808056805E-2</v>
      </c>
      <c r="C118" s="29">
        <v>2.5163071942103508E-2</v>
      </c>
      <c r="D118" s="29">
        <v>2.3040145082845603E-2</v>
      </c>
      <c r="E118" s="29">
        <v>2.5532566463146208E-2</v>
      </c>
      <c r="F118" s="29">
        <v>2.1880399669446323E-2</v>
      </c>
      <c r="G118" s="29">
        <v>2.1925981557975548E-2</v>
      </c>
      <c r="H118" s="29">
        <v>4.1408478410543917E-2</v>
      </c>
      <c r="I118" s="29">
        <v>4.0732803139847139E-2</v>
      </c>
      <c r="J118" s="29">
        <f t="shared" si="5"/>
        <v>3.503900412984904E-2</v>
      </c>
      <c r="K118" s="29">
        <f t="shared" si="6"/>
        <v>4.4332274847691845E-2</v>
      </c>
      <c r="L118" s="29">
        <f t="shared" si="7"/>
        <v>4.4265725734555797E-2</v>
      </c>
      <c r="M118" s="29">
        <f t="shared" si="8"/>
        <v>3.7172816146326081E-2</v>
      </c>
      <c r="N118" s="29">
        <f t="shared" si="9"/>
        <v>4.0051843757147577E-2</v>
      </c>
      <c r="O118" s="29">
        <f t="shared" si="10"/>
        <v>4.4367894262186014E-2</v>
      </c>
      <c r="P118" s="29">
        <f t="shared" si="11"/>
        <v>4.472085438383322E-2</v>
      </c>
      <c r="Q118" s="29">
        <f t="shared" si="12"/>
        <v>4.6068680803152559E-2</v>
      </c>
      <c r="R118" s="29">
        <f t="shared" si="13"/>
        <v>4.6092579659770018E-2</v>
      </c>
      <c r="S118" s="29">
        <f t="shared" si="14"/>
        <v>4.809532314443906E-2</v>
      </c>
      <c r="T118" s="29">
        <f t="shared" si="15"/>
        <v>4.6239864716260931E-2</v>
      </c>
      <c r="U118" s="29">
        <f t="shared" si="16"/>
        <v>4.6072507552870089E-2</v>
      </c>
      <c r="V118" s="29">
        <f t="shared" si="17"/>
        <v>4.6960907179818885E-2</v>
      </c>
    </row>
    <row r="119" spans="1:22" x14ac:dyDescent="0.3">
      <c r="A119" s="42" t="s">
        <v>70</v>
      </c>
      <c r="B119" s="47"/>
      <c r="C119" s="29">
        <v>0</v>
      </c>
      <c r="D119" s="47"/>
      <c r="E119" s="47"/>
      <c r="F119" s="47"/>
      <c r="G119" s="47"/>
      <c r="H119" s="47"/>
      <c r="I119" s="47"/>
      <c r="J119" s="29">
        <f t="shared" si="5"/>
        <v>2.2084691320257439E-2</v>
      </c>
      <c r="K119" s="29">
        <f t="shared" si="6"/>
        <v>2.0397397573413047E-2</v>
      </c>
      <c r="L119" s="29">
        <f t="shared" si="7"/>
        <v>2.2128170719118628E-2</v>
      </c>
      <c r="M119" s="29">
        <f t="shared" si="8"/>
        <v>2.082347839798171E-2</v>
      </c>
      <c r="N119" s="29">
        <f t="shared" si="9"/>
        <v>2.4947690326734266E-2</v>
      </c>
      <c r="O119" s="29">
        <f t="shared" si="10"/>
        <v>2.2982303109153005E-2</v>
      </c>
      <c r="P119" s="29">
        <f t="shared" si="11"/>
        <v>2.4685041887830148E-2</v>
      </c>
      <c r="Q119" s="29">
        <f t="shared" si="12"/>
        <v>2.342137361606305E-2</v>
      </c>
      <c r="R119" s="29">
        <f t="shared" si="13"/>
        <v>2.4069858566257415E-2</v>
      </c>
      <c r="S119" s="29">
        <f t="shared" si="14"/>
        <v>2.4728905671931211E-2</v>
      </c>
      <c r="T119" s="29">
        <f t="shared" si="15"/>
        <v>2.4114521986051306E-2</v>
      </c>
      <c r="U119" s="29">
        <f t="shared" si="16"/>
        <v>2.6252236996555506E-2</v>
      </c>
      <c r="V119" s="29">
        <f t="shared" si="17"/>
        <v>2.3235365459249677E-2</v>
      </c>
    </row>
    <row r="120" spans="1:22" x14ac:dyDescent="0.3">
      <c r="A120" s="42" t="s">
        <v>33</v>
      </c>
      <c r="B120" s="29">
        <v>0.13340415420312543</v>
      </c>
      <c r="C120" s="29">
        <v>7.8988715897728892E-2</v>
      </c>
      <c r="D120" s="29">
        <v>0.11400544060671008</v>
      </c>
      <c r="E120" s="29">
        <v>0.10226424483702413</v>
      </c>
      <c r="F120" s="29">
        <v>0.12463376155059724</v>
      </c>
      <c r="G120" s="29">
        <v>0.13691742813034588</v>
      </c>
      <c r="H120" s="29">
        <v>0.11256305413874018</v>
      </c>
      <c r="I120" s="29">
        <v>0.12184982441644289</v>
      </c>
      <c r="J120" s="29">
        <f t="shared" si="5"/>
        <v>0.11635349625254439</v>
      </c>
      <c r="K120" s="29">
        <f t="shared" si="6"/>
        <v>0.12403934670404121</v>
      </c>
      <c r="L120" s="29">
        <f t="shared" si="7"/>
        <v>0.10932705211099746</v>
      </c>
      <c r="M120" s="29">
        <f t="shared" si="8"/>
        <v>0.10734981078524125</v>
      </c>
      <c r="N120" s="29">
        <f t="shared" si="9"/>
        <v>0.11202317720907774</v>
      </c>
      <c r="O120" s="29">
        <f t="shared" si="10"/>
        <v>0.11263472257129763</v>
      </c>
      <c r="P120" s="29">
        <f t="shared" si="11"/>
        <v>0.11641619236426425</v>
      </c>
      <c r="Q120" s="29">
        <f t="shared" si="12"/>
        <v>0.11628588853443422</v>
      </c>
      <c r="R120" s="29">
        <f t="shared" si="13"/>
        <v>0.11903784538780994</v>
      </c>
      <c r="S120" s="29">
        <f t="shared" si="14"/>
        <v>0.11534712831372949</v>
      </c>
      <c r="T120" s="29">
        <f t="shared" si="15"/>
        <v>0.11220046234977298</v>
      </c>
      <c r="U120" s="29">
        <f t="shared" si="16"/>
        <v>0.11425038967036773</v>
      </c>
      <c r="V120" s="29">
        <f t="shared" si="17"/>
        <v>0.11160353331177232</v>
      </c>
    </row>
    <row r="121" spans="1:22" x14ac:dyDescent="0.3">
      <c r="A121" s="42" t="s">
        <v>34</v>
      </c>
      <c r="B121" s="29">
        <v>3.097481199854631E-2</v>
      </c>
      <c r="C121" s="29">
        <v>2.8519735275912964E-2</v>
      </c>
      <c r="D121" s="29">
        <v>2.6337482482895063E-2</v>
      </c>
      <c r="E121" s="29">
        <v>4.0557352575267477E-2</v>
      </c>
      <c r="F121" s="29">
        <v>4.5789196904815567E-2</v>
      </c>
      <c r="G121" s="29">
        <v>4.5854716902407479E-2</v>
      </c>
      <c r="H121" s="29">
        <v>3.8275091683176665E-2</v>
      </c>
      <c r="I121" s="29">
        <v>3.4225883082007851E-2</v>
      </c>
      <c r="J121" s="29">
        <f t="shared" si="5"/>
        <v>5.0170018001906083E-2</v>
      </c>
      <c r="K121" s="29">
        <f t="shared" si="6"/>
        <v>5.2358836975972031E-2</v>
      </c>
      <c r="L121" s="29">
        <f t="shared" si="7"/>
        <v>4.825405166993553E-2</v>
      </c>
      <c r="M121" s="29">
        <f t="shared" si="8"/>
        <v>4.8131504257332071E-2</v>
      </c>
      <c r="N121" s="29">
        <f t="shared" si="9"/>
        <v>4.5956271654510494E-2</v>
      </c>
      <c r="O121" s="29">
        <f t="shared" si="10"/>
        <v>4.3702597613802685E-2</v>
      </c>
      <c r="P121" s="29">
        <f t="shared" si="11"/>
        <v>4.3991814286627871E-2</v>
      </c>
      <c r="Q121" s="29">
        <f t="shared" si="12"/>
        <v>4.9153218239819857E-2</v>
      </c>
      <c r="R121" s="29">
        <f t="shared" si="13"/>
        <v>4.4722490257438199E-2</v>
      </c>
      <c r="S121" s="29">
        <f t="shared" si="14"/>
        <v>5.0085474446967572E-2</v>
      </c>
      <c r="T121" s="29">
        <f t="shared" si="15"/>
        <v>4.6899666189328809E-2</v>
      </c>
      <c r="U121" s="29">
        <f t="shared" si="16"/>
        <v>4.6693093694075087E-2</v>
      </c>
      <c r="V121" s="29">
        <f t="shared" si="17"/>
        <v>4.5753153298835704E-2</v>
      </c>
    </row>
    <row r="122" spans="1:22" x14ac:dyDescent="0.3">
      <c r="A122" s="42" t="s">
        <v>38</v>
      </c>
      <c r="B122" s="47"/>
      <c r="C122" s="29">
        <v>0</v>
      </c>
      <c r="D122" s="47"/>
      <c r="E122" s="47"/>
      <c r="F122" s="47"/>
      <c r="G122" s="47"/>
      <c r="H122" s="47"/>
      <c r="I122" s="47"/>
      <c r="J122" s="29">
        <f t="shared" si="5"/>
        <v>1.646056641291431E-2</v>
      </c>
      <c r="K122" s="29">
        <f t="shared" si="6"/>
        <v>1.7987360233349538E-2</v>
      </c>
      <c r="L122" s="29">
        <f t="shared" si="7"/>
        <v>1.8365067895383863E-2</v>
      </c>
      <c r="M122" s="29">
        <f t="shared" si="8"/>
        <v>1.5482103437401451E-2</v>
      </c>
      <c r="N122" s="29">
        <f t="shared" si="9"/>
        <v>1.7069472328818183E-2</v>
      </c>
      <c r="O122" s="29">
        <f t="shared" si="10"/>
        <v>1.4695663744289537E-2</v>
      </c>
      <c r="P122" s="29">
        <f t="shared" si="11"/>
        <v>1.621154952996099E-2</v>
      </c>
      <c r="Q122" s="29">
        <f t="shared" si="12"/>
        <v>1.614397635578908E-2</v>
      </c>
      <c r="R122" s="29">
        <f t="shared" si="13"/>
        <v>1.5838659977929298E-2</v>
      </c>
      <c r="S122" s="29">
        <f t="shared" si="14"/>
        <v>1.5380297502104968E-2</v>
      </c>
      <c r="T122" s="29">
        <f t="shared" si="15"/>
        <v>1.601118241311392E-2</v>
      </c>
      <c r="U122" s="29">
        <f t="shared" si="16"/>
        <v>1.5827351973367713E-2</v>
      </c>
      <c r="V122" s="29">
        <f t="shared" si="17"/>
        <v>1.8379083117723155E-2</v>
      </c>
    </row>
    <row r="123" spans="1:22" x14ac:dyDescent="0.3">
      <c r="A123" s="42" t="s">
        <v>35</v>
      </c>
      <c r="B123" s="29">
        <v>4.4533281149534538E-2</v>
      </c>
      <c r="C123" s="29">
        <v>4.358901109365329E-2</v>
      </c>
      <c r="D123" s="29">
        <v>2.8377709999175667E-2</v>
      </c>
      <c r="E123" s="29">
        <v>3.2499473653989704E-2</v>
      </c>
      <c r="F123" s="29">
        <v>3.5459394485763657E-2</v>
      </c>
      <c r="G123" s="29">
        <v>2.2739600283723453E-2</v>
      </c>
      <c r="H123" s="29">
        <v>2.9928761117902457E-2</v>
      </c>
      <c r="I123" s="29">
        <v>3.089495971906631E-2</v>
      </c>
      <c r="J123" s="29">
        <f t="shared" si="5"/>
        <v>2.5590944923580144E-2</v>
      </c>
      <c r="K123" s="29">
        <f t="shared" si="6"/>
        <v>2.8599799335946793E-2</v>
      </c>
      <c r="L123" s="29">
        <f t="shared" si="7"/>
        <v>3.2028603335178908E-2</v>
      </c>
      <c r="M123" s="29">
        <f t="shared" si="8"/>
        <v>3.1989120151371807E-2</v>
      </c>
      <c r="N123" s="29">
        <f t="shared" si="9"/>
        <v>3.1190966310029055E-2</v>
      </c>
      <c r="O123" s="29">
        <f t="shared" si="10"/>
        <v>3.4957642780052929E-2</v>
      </c>
      <c r="P123" s="29">
        <f t="shared" si="11"/>
        <v>3.1834750911300121E-2</v>
      </c>
      <c r="Q123" s="29">
        <f t="shared" si="12"/>
        <v>3.214134922124226E-2</v>
      </c>
      <c r="R123" s="29">
        <f t="shared" si="13"/>
        <v>3.3649822208242926E-2</v>
      </c>
      <c r="S123" s="29">
        <f t="shared" si="14"/>
        <v>3.9338657413313605E-2</v>
      </c>
      <c r="T123" s="29">
        <f t="shared" si="15"/>
        <v>4.1039651624822218E-2</v>
      </c>
      <c r="U123" s="29">
        <f t="shared" si="16"/>
        <v>4.1050089479862217E-2</v>
      </c>
      <c r="V123" s="29">
        <f t="shared" si="17"/>
        <v>3.7622291397153944E-2</v>
      </c>
    </row>
    <row r="124" spans="1:22" x14ac:dyDescent="0.3">
      <c r="A124" s="42" t="s">
        <v>36</v>
      </c>
      <c r="B124" s="29">
        <v>0</v>
      </c>
      <c r="C124" s="29">
        <v>0</v>
      </c>
      <c r="D124" s="29">
        <v>0</v>
      </c>
      <c r="E124" s="29">
        <v>9.5699274599498542E-5</v>
      </c>
      <c r="F124" s="29">
        <v>1.953271730147998E-3</v>
      </c>
      <c r="G124" s="29">
        <v>8.9706680018358581E-4</v>
      </c>
      <c r="H124" s="29">
        <v>1.1381359861737555E-3</v>
      </c>
      <c r="I124" s="29">
        <v>1.3168766783722371E-3</v>
      </c>
      <c r="J124" s="29">
        <f t="shared" si="5"/>
        <v>1.8472544151733714E-3</v>
      </c>
      <c r="K124" s="29">
        <f t="shared" si="6"/>
        <v>1.3756865503366813E-3</v>
      </c>
      <c r="L124" s="29">
        <f t="shared" si="7"/>
        <v>1.8674749673895702E-3</v>
      </c>
      <c r="M124" s="29">
        <f t="shared" si="8"/>
        <v>2.0695364238410598E-3</v>
      </c>
      <c r="N124" s="29">
        <f t="shared" si="9"/>
        <v>1.872135674773607E-3</v>
      </c>
      <c r="O124" s="29">
        <f t="shared" si="10"/>
        <v>1.2788480018923994E-3</v>
      </c>
      <c r="P124" s="29">
        <f t="shared" si="11"/>
        <v>1.3493636886870884E-3</v>
      </c>
      <c r="Q124" s="29">
        <f t="shared" si="12"/>
        <v>2.3808406830549823E-3</v>
      </c>
      <c r="R124" s="29">
        <f t="shared" si="13"/>
        <v>2.1324348674425174E-3</v>
      </c>
      <c r="S124" s="29">
        <f t="shared" si="14"/>
        <v>2.2759166177633763E-3</v>
      </c>
      <c r="T124" s="29">
        <f t="shared" si="15"/>
        <v>2.7027423304188027E-3</v>
      </c>
      <c r="U124" s="29">
        <f t="shared" si="16"/>
        <v>2.7902322627821503E-3</v>
      </c>
      <c r="V124" s="29">
        <f t="shared" si="17"/>
        <v>2.5064683053040103E-3</v>
      </c>
    </row>
    <row r="125" spans="1:22" x14ac:dyDescent="0.3">
      <c r="A125" s="42" t="s">
        <v>37</v>
      </c>
      <c r="B125" s="29">
        <v>6.8211679852394399E-3</v>
      </c>
      <c r="C125" s="29">
        <v>9.7605104032757219E-3</v>
      </c>
      <c r="D125" s="29">
        <v>7.0068419751051023E-3</v>
      </c>
      <c r="E125" s="29">
        <v>8.344976745076272E-3</v>
      </c>
      <c r="F125" s="29">
        <v>9.0714446698219511E-3</v>
      </c>
      <c r="G125" s="29">
        <v>9.909458839237285E-3</v>
      </c>
      <c r="H125" s="29">
        <v>1.5877699560201772E-2</v>
      </c>
      <c r="I125" s="29">
        <v>1.0457550092956E-2</v>
      </c>
      <c r="J125" s="29">
        <f t="shared" si="5"/>
        <v>8.6244425880387336E-3</v>
      </c>
      <c r="K125" s="29">
        <f t="shared" si="6"/>
        <v>7.9024400335129651E-3</v>
      </c>
      <c r="L125" s="29">
        <f t="shared" si="7"/>
        <v>9.3842963185405536E-3</v>
      </c>
      <c r="M125" s="29">
        <f t="shared" si="8"/>
        <v>7.2532324187953327E-3</v>
      </c>
      <c r="N125" s="29">
        <f t="shared" si="9"/>
        <v>9.1658407244572075E-3</v>
      </c>
      <c r="O125" s="29">
        <f t="shared" si="10"/>
        <v>7.3700084270908791E-3</v>
      </c>
      <c r="P125" s="29">
        <f t="shared" si="11"/>
        <v>7.7316620835198571E-3</v>
      </c>
      <c r="Q125" s="29">
        <f t="shared" si="12"/>
        <v>7.2187558641396135E-3</v>
      </c>
      <c r="R125" s="29">
        <f t="shared" si="13"/>
        <v>7.4848463847232366E-3</v>
      </c>
      <c r="S125" s="29">
        <f t="shared" si="14"/>
        <v>6.1082336131452041E-3</v>
      </c>
      <c r="T125" s="29">
        <f t="shared" si="15"/>
        <v>7.3360148968510362E-3</v>
      </c>
      <c r="U125" s="29">
        <f t="shared" si="16"/>
        <v>7.5673023264764177E-3</v>
      </c>
      <c r="V125" s="29">
        <f t="shared" si="17"/>
        <v>5.6193402328589912E-3</v>
      </c>
    </row>
    <row r="126" spans="1:22" x14ac:dyDescent="0.3"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8" spans="1:22" ht="15.6" x14ac:dyDescent="0.3">
      <c r="A128" s="39" t="s">
        <v>98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43" x14ac:dyDescent="0.3">
      <c r="A129" s="1" t="s">
        <v>25</v>
      </c>
      <c r="B129" s="33">
        <v>1999</v>
      </c>
      <c r="C129" s="33">
        <v>2000</v>
      </c>
      <c r="D129" s="33">
        <v>2001</v>
      </c>
      <c r="E129" s="33">
        <v>2002</v>
      </c>
      <c r="F129" s="33">
        <v>2003</v>
      </c>
      <c r="G129" s="33">
        <v>2004</v>
      </c>
      <c r="H129" s="33">
        <v>2005</v>
      </c>
      <c r="I129" s="33">
        <v>2006</v>
      </c>
      <c r="J129" s="33">
        <v>2007</v>
      </c>
      <c r="K129" s="33">
        <v>2008</v>
      </c>
      <c r="L129" s="33">
        <v>2009</v>
      </c>
      <c r="M129" s="33">
        <v>2010</v>
      </c>
      <c r="N129" s="33">
        <v>2011</v>
      </c>
      <c r="O129" s="33">
        <v>2012</v>
      </c>
      <c r="P129" s="33">
        <v>2013</v>
      </c>
      <c r="Q129" s="33">
        <v>2014</v>
      </c>
      <c r="R129" s="33">
        <v>2015</v>
      </c>
      <c r="S129" s="33">
        <v>2016</v>
      </c>
      <c r="T129" s="60">
        <v>2017</v>
      </c>
      <c r="U129" s="74">
        <v>2018</v>
      </c>
      <c r="V129" s="78">
        <v>2019</v>
      </c>
    </row>
    <row r="130" spans="1:43" s="54" customFormat="1" x14ac:dyDescent="0.3">
      <c r="A130" s="42" t="s">
        <v>41</v>
      </c>
      <c r="B130" s="36">
        <v>14851</v>
      </c>
      <c r="C130" s="36">
        <v>14832</v>
      </c>
      <c r="D130" s="36">
        <v>17402</v>
      </c>
      <c r="E130" s="36">
        <v>21110</v>
      </c>
      <c r="F130" s="36">
        <v>24183</v>
      </c>
      <c r="G130" s="36">
        <v>22102</v>
      </c>
      <c r="H130" s="36">
        <v>31183</v>
      </c>
      <c r="I130" s="36">
        <v>33327</v>
      </c>
      <c r="J130" s="36">
        <f>SUM(J88:J93)+SUM(J95:J103)</f>
        <v>44326</v>
      </c>
      <c r="K130" s="36">
        <f t="shared" ref="K130:V130" si="18">SUM(K88:K93)+SUM(K95:K103)</f>
        <v>52545</v>
      </c>
      <c r="L130" s="36">
        <f t="shared" si="18"/>
        <v>56323</v>
      </c>
      <c r="M130" s="36">
        <f t="shared" si="18"/>
        <v>51842</v>
      </c>
      <c r="N130" s="36">
        <f t="shared" si="18"/>
        <v>60573</v>
      </c>
      <c r="O130" s="36">
        <f t="shared" si="18"/>
        <v>70978</v>
      </c>
      <c r="P130" s="36">
        <f t="shared" si="18"/>
        <v>83091</v>
      </c>
      <c r="Q130" s="36">
        <f t="shared" si="18"/>
        <v>91823</v>
      </c>
      <c r="R130" s="36">
        <f t="shared" si="18"/>
        <v>101862</v>
      </c>
      <c r="S130" s="36">
        <f t="shared" si="18"/>
        <v>108000</v>
      </c>
      <c r="T130" s="36">
        <f t="shared" si="18"/>
        <v>111766</v>
      </c>
      <c r="U130" s="36">
        <f t="shared" si="18"/>
        <v>113941</v>
      </c>
      <c r="V130" s="36">
        <f t="shared" si="18"/>
        <v>107262</v>
      </c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</row>
    <row r="131" spans="1:43" x14ac:dyDescent="0.3">
      <c r="A131" s="42" t="s">
        <v>40</v>
      </c>
      <c r="B131" s="36">
        <v>19379</v>
      </c>
      <c r="C131" s="36">
        <v>27174</v>
      </c>
      <c r="D131" s="36">
        <v>30184</v>
      </c>
      <c r="E131" s="36">
        <v>31137</v>
      </c>
      <c r="F131" s="36">
        <v>29060</v>
      </c>
      <c r="G131" s="36">
        <v>25832</v>
      </c>
      <c r="H131" s="36">
        <v>39986</v>
      </c>
      <c r="I131" s="36">
        <v>44129</v>
      </c>
      <c r="J131" s="36">
        <v>40665</v>
      </c>
      <c r="K131" s="36">
        <v>44134</v>
      </c>
      <c r="L131" s="36">
        <v>50238</v>
      </c>
      <c r="M131" s="36">
        <v>49630</v>
      </c>
      <c r="N131" s="36">
        <v>57474</v>
      </c>
      <c r="O131" s="36">
        <v>64300</v>
      </c>
      <c r="P131" s="36">
        <v>73279</v>
      </c>
      <c r="Q131" s="36">
        <v>78705</v>
      </c>
      <c r="R131" s="36">
        <v>85717</v>
      </c>
      <c r="S131" s="36">
        <v>87965</v>
      </c>
      <c r="T131" s="36">
        <v>92841</v>
      </c>
      <c r="U131" s="36">
        <v>93927</v>
      </c>
      <c r="V131" s="36">
        <v>90626</v>
      </c>
    </row>
    <row r="132" spans="1:43" x14ac:dyDescent="0.3">
      <c r="A132" s="41" t="s">
        <v>45</v>
      </c>
      <c r="B132" s="51" t="s">
        <v>119</v>
      </c>
      <c r="C132" s="56">
        <v>42006</v>
      </c>
      <c r="D132" s="56">
        <v>47586</v>
      </c>
      <c r="E132" s="56">
        <v>52247</v>
      </c>
      <c r="F132" s="56">
        <v>53243</v>
      </c>
      <c r="G132" s="56">
        <v>47934</v>
      </c>
      <c r="H132" s="56">
        <v>71169</v>
      </c>
      <c r="I132" s="56">
        <v>77456</v>
      </c>
      <c r="J132" s="56">
        <f>SUM(J130:J131)</f>
        <v>84991</v>
      </c>
      <c r="K132" s="56">
        <f t="shared" ref="K132:T132" si="19">SUM(K130:K131)</f>
        <v>96679</v>
      </c>
      <c r="L132" s="56">
        <f t="shared" si="19"/>
        <v>106561</v>
      </c>
      <c r="M132" s="56">
        <f t="shared" si="19"/>
        <v>101472</v>
      </c>
      <c r="N132" s="56">
        <f t="shared" si="19"/>
        <v>118047</v>
      </c>
      <c r="O132" s="56">
        <f t="shared" si="19"/>
        <v>135278</v>
      </c>
      <c r="P132" s="56">
        <f t="shared" si="19"/>
        <v>156370</v>
      </c>
      <c r="Q132" s="56">
        <f t="shared" si="19"/>
        <v>170528</v>
      </c>
      <c r="R132" s="56">
        <f t="shared" si="19"/>
        <v>187579</v>
      </c>
      <c r="S132" s="56">
        <f t="shared" si="19"/>
        <v>195965</v>
      </c>
      <c r="T132" s="56">
        <f t="shared" si="19"/>
        <v>204607</v>
      </c>
      <c r="U132" s="56">
        <f t="shared" ref="U132:V132" si="20">SUM(U130:U131)</f>
        <v>207868</v>
      </c>
      <c r="V132" s="56">
        <f t="shared" si="20"/>
        <v>197888</v>
      </c>
    </row>
    <row r="133" spans="1:43" x14ac:dyDescent="0.3">
      <c r="A133" s="80" t="s">
        <v>121</v>
      </c>
    </row>
    <row r="135" spans="1:43" ht="15.6" x14ac:dyDescent="0.3">
      <c r="A135" s="39" t="s">
        <v>99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43" x14ac:dyDescent="0.3">
      <c r="A136" s="82" t="s">
        <v>25</v>
      </c>
      <c r="B136" s="81">
        <v>1999</v>
      </c>
      <c r="C136" s="81"/>
      <c r="D136" s="81">
        <v>2000</v>
      </c>
      <c r="E136" s="81"/>
      <c r="F136" s="81">
        <v>2001</v>
      </c>
      <c r="G136" s="81"/>
      <c r="H136" s="81">
        <v>2002</v>
      </c>
      <c r="I136" s="81"/>
      <c r="J136" s="81">
        <v>2003</v>
      </c>
      <c r="K136" s="81"/>
      <c r="L136" s="81">
        <v>2004</v>
      </c>
      <c r="M136" s="81"/>
      <c r="N136" s="81">
        <v>2005</v>
      </c>
      <c r="O136" s="81"/>
      <c r="P136" s="81">
        <v>2006</v>
      </c>
      <c r="Q136" s="81"/>
      <c r="R136" s="81">
        <v>2007</v>
      </c>
      <c r="S136" s="81"/>
      <c r="T136" s="81">
        <v>2008</v>
      </c>
      <c r="U136" s="81"/>
      <c r="V136" s="81">
        <v>2009</v>
      </c>
      <c r="W136" s="81"/>
      <c r="X136" s="81">
        <v>2010</v>
      </c>
      <c r="Y136" s="81"/>
      <c r="Z136" s="81">
        <v>2011</v>
      </c>
      <c r="AA136" s="81"/>
      <c r="AB136" s="81">
        <v>2012</v>
      </c>
      <c r="AC136" s="81"/>
      <c r="AD136" s="81">
        <v>2013</v>
      </c>
      <c r="AE136" s="81"/>
      <c r="AF136" s="81">
        <v>2014</v>
      </c>
      <c r="AG136" s="81"/>
      <c r="AH136" s="81">
        <v>2015</v>
      </c>
      <c r="AI136" s="81"/>
      <c r="AJ136" s="81">
        <v>2016</v>
      </c>
      <c r="AK136" s="81"/>
      <c r="AL136" s="81">
        <v>2017</v>
      </c>
      <c r="AM136" s="81"/>
      <c r="AN136" s="81">
        <v>2018</v>
      </c>
      <c r="AO136" s="81"/>
      <c r="AP136" s="81">
        <v>2019</v>
      </c>
      <c r="AQ136" s="81"/>
    </row>
    <row r="137" spans="1:43" x14ac:dyDescent="0.3">
      <c r="A137" s="82"/>
      <c r="B137" s="33" t="s">
        <v>64</v>
      </c>
      <c r="C137" s="33" t="s">
        <v>65</v>
      </c>
      <c r="D137" s="33" t="s">
        <v>64</v>
      </c>
      <c r="E137" s="33" t="s">
        <v>65</v>
      </c>
      <c r="F137" s="33" t="s">
        <v>64</v>
      </c>
      <c r="G137" s="33" t="s">
        <v>65</v>
      </c>
      <c r="H137" s="33" t="s">
        <v>64</v>
      </c>
      <c r="I137" s="33" t="s">
        <v>65</v>
      </c>
      <c r="J137" s="33" t="s">
        <v>64</v>
      </c>
      <c r="K137" s="33" t="s">
        <v>65</v>
      </c>
      <c r="L137" s="33" t="s">
        <v>64</v>
      </c>
      <c r="M137" s="33" t="s">
        <v>65</v>
      </c>
      <c r="N137" s="33" t="s">
        <v>64</v>
      </c>
      <c r="O137" s="33" t="s">
        <v>65</v>
      </c>
      <c r="P137" s="33" t="s">
        <v>64</v>
      </c>
      <c r="Q137" s="33" t="s">
        <v>65</v>
      </c>
      <c r="R137" s="33" t="s">
        <v>64</v>
      </c>
      <c r="S137" s="33" t="s">
        <v>65</v>
      </c>
      <c r="T137" s="33" t="s">
        <v>64</v>
      </c>
      <c r="U137" s="33" t="s">
        <v>65</v>
      </c>
      <c r="V137" s="33" t="s">
        <v>64</v>
      </c>
      <c r="W137" s="33" t="s">
        <v>65</v>
      </c>
      <c r="X137" s="33" t="s">
        <v>64</v>
      </c>
      <c r="Y137" s="33" t="s">
        <v>65</v>
      </c>
      <c r="Z137" s="33" t="s">
        <v>64</v>
      </c>
      <c r="AA137" s="33" t="s">
        <v>65</v>
      </c>
      <c r="AB137" s="33" t="s">
        <v>64</v>
      </c>
      <c r="AC137" s="33" t="s">
        <v>65</v>
      </c>
      <c r="AD137" s="33" t="s">
        <v>64</v>
      </c>
      <c r="AE137" s="33" t="s">
        <v>65</v>
      </c>
      <c r="AF137" s="33" t="s">
        <v>64</v>
      </c>
      <c r="AG137" s="33" t="s">
        <v>65</v>
      </c>
      <c r="AH137" s="33" t="s">
        <v>64</v>
      </c>
      <c r="AI137" s="33" t="s">
        <v>65</v>
      </c>
      <c r="AJ137" s="33" t="s">
        <v>64</v>
      </c>
      <c r="AK137" s="33" t="s">
        <v>65</v>
      </c>
      <c r="AL137" s="60" t="s">
        <v>64</v>
      </c>
      <c r="AM137" s="60" t="s">
        <v>65</v>
      </c>
      <c r="AN137" s="74" t="s">
        <v>64</v>
      </c>
      <c r="AO137" s="74" t="s">
        <v>65</v>
      </c>
      <c r="AP137" s="78" t="s">
        <v>64</v>
      </c>
      <c r="AQ137" s="78" t="s">
        <v>65</v>
      </c>
    </row>
    <row r="138" spans="1:43" x14ac:dyDescent="0.3">
      <c r="A138" s="42" t="s">
        <v>39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>
        <v>689</v>
      </c>
      <c r="S138" s="49">
        <v>976</v>
      </c>
      <c r="T138" s="49">
        <v>679</v>
      </c>
      <c r="U138" s="49">
        <v>870</v>
      </c>
      <c r="V138" s="49">
        <v>779</v>
      </c>
      <c r="W138" s="49">
        <v>909</v>
      </c>
      <c r="X138" s="49">
        <v>752</v>
      </c>
      <c r="Y138" s="49">
        <v>865</v>
      </c>
      <c r="Z138" s="49">
        <v>822</v>
      </c>
      <c r="AA138" s="49">
        <v>1040</v>
      </c>
      <c r="AB138" s="49">
        <v>855</v>
      </c>
      <c r="AC138" s="49">
        <v>990</v>
      </c>
      <c r="AD138" s="49">
        <v>914</v>
      </c>
      <c r="AE138" s="49">
        <v>1193</v>
      </c>
      <c r="AF138" s="49">
        <v>1127</v>
      </c>
      <c r="AG138" s="49">
        <v>1441</v>
      </c>
      <c r="AH138" s="49">
        <v>1114</v>
      </c>
      <c r="AI138" s="49">
        <v>1314</v>
      </c>
      <c r="AJ138" s="49">
        <v>1011</v>
      </c>
      <c r="AK138" s="49">
        <v>1444</v>
      </c>
      <c r="AL138" s="49">
        <v>1069</v>
      </c>
      <c r="AM138" s="49">
        <v>1539</v>
      </c>
      <c r="AN138" s="49">
        <v>1229</v>
      </c>
      <c r="AO138" s="49">
        <v>1766</v>
      </c>
      <c r="AP138" s="49">
        <v>1064</v>
      </c>
      <c r="AQ138" s="49">
        <v>1608</v>
      </c>
    </row>
    <row r="139" spans="1:43" x14ac:dyDescent="0.3">
      <c r="A139" s="42" t="s">
        <v>26</v>
      </c>
      <c r="B139" s="49">
        <v>356</v>
      </c>
      <c r="C139" s="49">
        <v>404</v>
      </c>
      <c r="D139" s="49">
        <v>380</v>
      </c>
      <c r="E139" s="49">
        <v>396</v>
      </c>
      <c r="F139" s="49">
        <v>366</v>
      </c>
      <c r="G139" s="49">
        <v>409</v>
      </c>
      <c r="H139" s="49">
        <v>325</v>
      </c>
      <c r="I139" s="49">
        <v>283</v>
      </c>
      <c r="J139" s="49">
        <v>369</v>
      </c>
      <c r="K139" s="49">
        <v>367</v>
      </c>
      <c r="L139" s="49">
        <v>407</v>
      </c>
      <c r="M139" s="49">
        <v>553</v>
      </c>
      <c r="N139" s="49">
        <v>631</v>
      </c>
      <c r="O139" s="49">
        <v>920</v>
      </c>
      <c r="P139" s="49">
        <v>857</v>
      </c>
      <c r="Q139" s="49">
        <v>1190</v>
      </c>
      <c r="R139" s="49">
        <v>435</v>
      </c>
      <c r="S139" s="49">
        <v>616</v>
      </c>
      <c r="T139" s="49">
        <v>568</v>
      </c>
      <c r="U139" s="49">
        <v>869</v>
      </c>
      <c r="V139" s="49">
        <v>588</v>
      </c>
      <c r="W139" s="49">
        <v>768</v>
      </c>
      <c r="X139" s="49">
        <v>607</v>
      </c>
      <c r="Y139" s="49">
        <v>669</v>
      </c>
      <c r="Z139" s="49">
        <v>659</v>
      </c>
      <c r="AA139" s="49">
        <v>797</v>
      </c>
      <c r="AB139" s="49">
        <v>671</v>
      </c>
      <c r="AC139" s="49">
        <v>874</v>
      </c>
      <c r="AD139" s="49">
        <v>844</v>
      </c>
      <c r="AE139" s="49">
        <v>1009</v>
      </c>
      <c r="AF139" s="49">
        <v>932</v>
      </c>
      <c r="AG139" s="49">
        <v>1203</v>
      </c>
      <c r="AH139" s="49">
        <v>1015</v>
      </c>
      <c r="AI139" s="49">
        <v>1451</v>
      </c>
      <c r="AJ139" s="49">
        <v>1056</v>
      </c>
      <c r="AK139" s="49">
        <v>1415</v>
      </c>
      <c r="AL139" s="49">
        <v>1252</v>
      </c>
      <c r="AM139" s="49">
        <v>1517</v>
      </c>
      <c r="AN139" s="49">
        <v>1404</v>
      </c>
      <c r="AO139" s="49">
        <v>1788</v>
      </c>
      <c r="AP139" s="49">
        <v>1243</v>
      </c>
      <c r="AQ139" s="49">
        <v>1541</v>
      </c>
    </row>
    <row r="140" spans="1:43" x14ac:dyDescent="0.3">
      <c r="A140" s="42" t="s">
        <v>27</v>
      </c>
      <c r="B140" s="49">
        <v>434</v>
      </c>
      <c r="C140" s="49">
        <v>363</v>
      </c>
      <c r="D140" s="49">
        <v>403</v>
      </c>
      <c r="E140" s="49">
        <v>463</v>
      </c>
      <c r="F140" s="49">
        <v>561</v>
      </c>
      <c r="G140" s="49">
        <v>587</v>
      </c>
      <c r="H140" s="49">
        <v>820</v>
      </c>
      <c r="I140" s="49">
        <v>748</v>
      </c>
      <c r="J140" s="49">
        <v>962</v>
      </c>
      <c r="K140" s="49">
        <v>762</v>
      </c>
      <c r="L140" s="49">
        <v>608</v>
      </c>
      <c r="M140" s="49">
        <v>533</v>
      </c>
      <c r="N140" s="49">
        <v>770</v>
      </c>
      <c r="O140" s="49">
        <v>914</v>
      </c>
      <c r="P140" s="49">
        <v>982</v>
      </c>
      <c r="Q140" s="49">
        <v>952</v>
      </c>
      <c r="R140" s="49">
        <v>1483</v>
      </c>
      <c r="S140" s="49">
        <v>1696</v>
      </c>
      <c r="T140" s="49">
        <v>1477</v>
      </c>
      <c r="U140" s="49">
        <v>1844</v>
      </c>
      <c r="V140" s="49">
        <v>1720</v>
      </c>
      <c r="W140" s="49">
        <v>2183</v>
      </c>
      <c r="X140" s="49">
        <v>1687</v>
      </c>
      <c r="Y140" s="49">
        <v>2036</v>
      </c>
      <c r="Z140" s="49">
        <v>1950</v>
      </c>
      <c r="AA140" s="49">
        <v>2102</v>
      </c>
      <c r="AB140" s="49">
        <v>2048</v>
      </c>
      <c r="AC140" s="49">
        <v>2391</v>
      </c>
      <c r="AD140" s="49">
        <v>2418</v>
      </c>
      <c r="AE140" s="49">
        <v>2878</v>
      </c>
      <c r="AF140" s="49">
        <v>2839</v>
      </c>
      <c r="AG140" s="49">
        <v>2958</v>
      </c>
      <c r="AH140" s="49">
        <v>3055</v>
      </c>
      <c r="AI140" s="49">
        <v>4110</v>
      </c>
      <c r="AJ140" s="49">
        <v>3076</v>
      </c>
      <c r="AK140" s="49">
        <v>3678</v>
      </c>
      <c r="AL140" s="49">
        <v>3017</v>
      </c>
      <c r="AM140" s="49">
        <v>3644</v>
      </c>
      <c r="AN140" s="49">
        <v>3469</v>
      </c>
      <c r="AO140" s="49">
        <v>3719</v>
      </c>
      <c r="AP140" s="49">
        <v>3153</v>
      </c>
      <c r="AQ140" s="49">
        <v>3613</v>
      </c>
    </row>
    <row r="141" spans="1:43" x14ac:dyDescent="0.3">
      <c r="A141" s="42" t="s">
        <v>28</v>
      </c>
      <c r="B141" s="49">
        <v>20</v>
      </c>
      <c r="C141" s="49">
        <v>61</v>
      </c>
      <c r="D141" s="49">
        <v>189</v>
      </c>
      <c r="E141" s="49">
        <v>146</v>
      </c>
      <c r="F141" s="49">
        <v>454</v>
      </c>
      <c r="G141" s="49">
        <v>255</v>
      </c>
      <c r="H141" s="49">
        <v>432</v>
      </c>
      <c r="I141" s="49">
        <v>250</v>
      </c>
      <c r="J141" s="49">
        <v>390</v>
      </c>
      <c r="K141" s="49">
        <v>206</v>
      </c>
      <c r="L141" s="49">
        <v>244</v>
      </c>
      <c r="M141" s="49">
        <v>173</v>
      </c>
      <c r="N141" s="49">
        <v>300</v>
      </c>
      <c r="O141" s="49">
        <v>257</v>
      </c>
      <c r="P141" s="49">
        <v>329</v>
      </c>
      <c r="Q141" s="49">
        <v>288</v>
      </c>
      <c r="R141" s="49">
        <v>319</v>
      </c>
      <c r="S141" s="49">
        <v>314</v>
      </c>
      <c r="T141" s="49">
        <v>340</v>
      </c>
      <c r="U141" s="49">
        <v>392</v>
      </c>
      <c r="V141" s="49">
        <v>420</v>
      </c>
      <c r="W141" s="49">
        <v>500</v>
      </c>
      <c r="X141" s="49">
        <v>502</v>
      </c>
      <c r="Y141" s="49">
        <v>542</v>
      </c>
      <c r="Z141" s="49">
        <v>354</v>
      </c>
      <c r="AA141" s="49">
        <v>476</v>
      </c>
      <c r="AB141" s="49">
        <v>477</v>
      </c>
      <c r="AC141" s="49">
        <v>577</v>
      </c>
      <c r="AD141" s="49">
        <v>513</v>
      </c>
      <c r="AE141" s="49">
        <v>664</v>
      </c>
      <c r="AF141" s="49">
        <v>733</v>
      </c>
      <c r="AG141" s="49">
        <v>635</v>
      </c>
      <c r="AH141" s="49">
        <v>802</v>
      </c>
      <c r="AI141" s="49">
        <v>775</v>
      </c>
      <c r="AJ141" s="49">
        <v>942</v>
      </c>
      <c r="AK141" s="49">
        <v>971</v>
      </c>
      <c r="AL141" s="49">
        <v>948</v>
      </c>
      <c r="AM141" s="49">
        <v>1069</v>
      </c>
      <c r="AN141" s="49">
        <v>820</v>
      </c>
      <c r="AO141" s="49">
        <v>1041</v>
      </c>
      <c r="AP141" s="49">
        <v>829</v>
      </c>
      <c r="AQ141" s="49">
        <v>1199</v>
      </c>
    </row>
    <row r="142" spans="1:43" x14ac:dyDescent="0.3">
      <c r="A142" s="42" t="s">
        <v>29</v>
      </c>
      <c r="B142" s="49">
        <v>221</v>
      </c>
      <c r="C142" s="49">
        <v>341</v>
      </c>
      <c r="D142" s="49">
        <v>269</v>
      </c>
      <c r="E142" s="49">
        <v>370</v>
      </c>
      <c r="F142" s="49">
        <v>311</v>
      </c>
      <c r="G142" s="49">
        <v>510</v>
      </c>
      <c r="H142" s="49">
        <v>486</v>
      </c>
      <c r="I142" s="49">
        <v>616</v>
      </c>
      <c r="J142" s="49">
        <v>667</v>
      </c>
      <c r="K142" s="49">
        <v>758</v>
      </c>
      <c r="L142" s="49">
        <v>720</v>
      </c>
      <c r="M142" s="49">
        <v>936</v>
      </c>
      <c r="N142" s="49">
        <v>687</v>
      </c>
      <c r="O142" s="49">
        <v>763</v>
      </c>
      <c r="P142" s="49">
        <v>819</v>
      </c>
      <c r="Q142" s="49">
        <v>819</v>
      </c>
      <c r="R142" s="49">
        <v>1256</v>
      </c>
      <c r="S142" s="49">
        <v>1620</v>
      </c>
      <c r="T142" s="49">
        <v>1665</v>
      </c>
      <c r="U142" s="49">
        <v>2259</v>
      </c>
      <c r="V142" s="49">
        <v>1553</v>
      </c>
      <c r="W142" s="49">
        <v>1975</v>
      </c>
      <c r="X142" s="49">
        <v>1526</v>
      </c>
      <c r="Y142" s="49">
        <v>1633</v>
      </c>
      <c r="Z142" s="49">
        <v>1523</v>
      </c>
      <c r="AA142" s="49">
        <v>1904</v>
      </c>
      <c r="AB142" s="49">
        <v>1843</v>
      </c>
      <c r="AC142" s="49">
        <v>2496</v>
      </c>
      <c r="AD142" s="49">
        <v>2569</v>
      </c>
      <c r="AE142" s="49">
        <v>3319</v>
      </c>
      <c r="AF142" s="49">
        <v>2426</v>
      </c>
      <c r="AG142" s="49">
        <v>3344</v>
      </c>
      <c r="AH142" s="49">
        <v>2630</v>
      </c>
      <c r="AI142" s="49">
        <v>3464</v>
      </c>
      <c r="AJ142" s="49">
        <v>2920</v>
      </c>
      <c r="AK142" s="49">
        <v>3850</v>
      </c>
      <c r="AL142" s="49">
        <v>3151</v>
      </c>
      <c r="AM142" s="49">
        <v>4076</v>
      </c>
      <c r="AN142" s="49">
        <v>3295</v>
      </c>
      <c r="AO142" s="49">
        <v>4584</v>
      </c>
      <c r="AP142" s="49">
        <v>3280</v>
      </c>
      <c r="AQ142" s="49">
        <v>4534</v>
      </c>
    </row>
    <row r="143" spans="1:43" x14ac:dyDescent="0.3">
      <c r="A143" s="42" t="s">
        <v>30</v>
      </c>
      <c r="B143" s="49">
        <v>2137</v>
      </c>
      <c r="C143" s="49">
        <v>2312</v>
      </c>
      <c r="D143" s="49">
        <v>2373</v>
      </c>
      <c r="E143" s="49">
        <v>1975</v>
      </c>
      <c r="F143" s="49">
        <v>2261</v>
      </c>
      <c r="G143" s="49">
        <v>2043</v>
      </c>
      <c r="H143" s="49">
        <v>2707</v>
      </c>
      <c r="I143" s="49">
        <v>3101</v>
      </c>
      <c r="J143" s="49">
        <v>3126</v>
      </c>
      <c r="K143" s="49">
        <v>3493</v>
      </c>
      <c r="L143" s="49">
        <v>2711</v>
      </c>
      <c r="M143" s="49">
        <v>3381</v>
      </c>
      <c r="N143" s="49">
        <v>3650</v>
      </c>
      <c r="O143" s="49">
        <v>4917</v>
      </c>
      <c r="P143" s="49">
        <v>3627</v>
      </c>
      <c r="Q143" s="49">
        <v>4563</v>
      </c>
      <c r="R143" s="49">
        <v>4453</v>
      </c>
      <c r="S143" s="49">
        <v>5340</v>
      </c>
      <c r="T143" s="49">
        <v>4616</v>
      </c>
      <c r="U143" s="49">
        <v>5998</v>
      </c>
      <c r="V143" s="49">
        <v>5547</v>
      </c>
      <c r="W143" s="49">
        <v>6560</v>
      </c>
      <c r="X143" s="49">
        <v>5295</v>
      </c>
      <c r="Y143" s="49">
        <v>5984</v>
      </c>
      <c r="Z143" s="49">
        <v>5765</v>
      </c>
      <c r="AA143" s="49">
        <v>6615</v>
      </c>
      <c r="AB143" s="49">
        <v>6961</v>
      </c>
      <c r="AC143" s="49">
        <v>8888</v>
      </c>
      <c r="AD143" s="49">
        <v>7815</v>
      </c>
      <c r="AE143" s="49">
        <v>9474</v>
      </c>
      <c r="AF143" s="49">
        <v>8472</v>
      </c>
      <c r="AG143" s="49">
        <v>10556</v>
      </c>
      <c r="AH143" s="49">
        <v>9338</v>
      </c>
      <c r="AI143" s="49">
        <v>11516</v>
      </c>
      <c r="AJ143" s="49">
        <v>9193</v>
      </c>
      <c r="AK143" s="49">
        <v>12281</v>
      </c>
      <c r="AL143" s="49">
        <v>10054</v>
      </c>
      <c r="AM143" s="49">
        <v>13068</v>
      </c>
      <c r="AN143" s="49">
        <v>9528</v>
      </c>
      <c r="AO143" s="49">
        <v>12314</v>
      </c>
      <c r="AP143" s="49">
        <v>9371</v>
      </c>
      <c r="AQ143" s="49">
        <v>11804</v>
      </c>
    </row>
    <row r="144" spans="1:43" x14ac:dyDescent="0.3">
      <c r="A144" s="42" t="s">
        <v>40</v>
      </c>
      <c r="B144" s="49">
        <v>9623</v>
      </c>
      <c r="C144" s="49">
        <v>9756</v>
      </c>
      <c r="D144" s="49">
        <v>13102.4</v>
      </c>
      <c r="E144" s="49">
        <v>14071.6</v>
      </c>
      <c r="F144" s="49">
        <v>14911</v>
      </c>
      <c r="G144" s="49">
        <v>15273</v>
      </c>
      <c r="H144" s="49">
        <v>15285</v>
      </c>
      <c r="I144" s="49">
        <v>15852</v>
      </c>
      <c r="J144" s="49">
        <v>13541</v>
      </c>
      <c r="K144" s="49">
        <v>15519</v>
      </c>
      <c r="L144" s="49">
        <v>12330</v>
      </c>
      <c r="M144" s="49">
        <v>13502</v>
      </c>
      <c r="N144" s="49">
        <v>19989</v>
      </c>
      <c r="O144" s="49">
        <v>19997</v>
      </c>
      <c r="P144" s="49">
        <v>21920</v>
      </c>
      <c r="Q144" s="49">
        <v>22209</v>
      </c>
      <c r="R144" s="49">
        <v>19321</v>
      </c>
      <c r="S144" s="49">
        <v>21344</v>
      </c>
      <c r="T144" s="49">
        <v>20169</v>
      </c>
      <c r="U144" s="49">
        <v>23965</v>
      </c>
      <c r="V144" s="49">
        <v>23259</v>
      </c>
      <c r="W144" s="49">
        <v>26979</v>
      </c>
      <c r="X144" s="49">
        <v>22964</v>
      </c>
      <c r="Y144" s="49">
        <v>26666</v>
      </c>
      <c r="Z144" s="49">
        <v>25770</v>
      </c>
      <c r="AA144" s="49">
        <v>31704</v>
      </c>
      <c r="AB144" s="49">
        <v>28697</v>
      </c>
      <c r="AC144" s="49">
        <v>35603</v>
      </c>
      <c r="AD144" s="49">
        <v>32962</v>
      </c>
      <c r="AE144" s="49">
        <v>40317</v>
      </c>
      <c r="AF144" s="49">
        <v>35924</v>
      </c>
      <c r="AG144" s="49">
        <v>42781</v>
      </c>
      <c r="AH144" s="49">
        <v>39583</v>
      </c>
      <c r="AI144" s="49">
        <v>46134</v>
      </c>
      <c r="AJ144" s="49">
        <v>40130</v>
      </c>
      <c r="AK144" s="49">
        <v>47835</v>
      </c>
      <c r="AL144" s="49">
        <v>42168</v>
      </c>
      <c r="AM144" s="49">
        <v>50673</v>
      </c>
      <c r="AN144" s="49">
        <v>42637</v>
      </c>
      <c r="AO144" s="49">
        <v>51290</v>
      </c>
      <c r="AP144" s="49">
        <v>39574</v>
      </c>
      <c r="AQ144" s="49">
        <v>51052</v>
      </c>
    </row>
    <row r="145" spans="1:43" x14ac:dyDescent="0.3">
      <c r="A145" s="42" t="s">
        <v>31</v>
      </c>
      <c r="B145" s="49">
        <v>2</v>
      </c>
      <c r="C145" s="49">
        <v>20</v>
      </c>
      <c r="D145" s="49">
        <v>19</v>
      </c>
      <c r="E145" s="49">
        <v>35</v>
      </c>
      <c r="F145" s="49">
        <v>0</v>
      </c>
      <c r="G145" s="49">
        <v>0</v>
      </c>
      <c r="H145" s="49">
        <v>235</v>
      </c>
      <c r="I145" s="49">
        <v>172</v>
      </c>
      <c r="J145" s="49">
        <v>184</v>
      </c>
      <c r="K145" s="49">
        <v>186</v>
      </c>
      <c r="L145" s="49">
        <v>172</v>
      </c>
      <c r="M145" s="49">
        <v>244</v>
      </c>
      <c r="N145" s="49">
        <v>201</v>
      </c>
      <c r="O145" s="49">
        <v>150</v>
      </c>
      <c r="P145" s="49">
        <v>144</v>
      </c>
      <c r="Q145" s="49">
        <v>208</v>
      </c>
      <c r="R145" s="49">
        <v>777</v>
      </c>
      <c r="S145" s="49">
        <v>880</v>
      </c>
      <c r="T145" s="49">
        <v>1042</v>
      </c>
      <c r="U145" s="49">
        <v>1213</v>
      </c>
      <c r="V145" s="49">
        <v>1153</v>
      </c>
      <c r="W145" s="49">
        <v>1232</v>
      </c>
      <c r="X145" s="49">
        <v>1032</v>
      </c>
      <c r="Y145" s="49">
        <v>1287</v>
      </c>
      <c r="Z145" s="49">
        <v>1485</v>
      </c>
      <c r="AA145" s="49">
        <v>1759</v>
      </c>
      <c r="AB145" s="49">
        <v>1724</v>
      </c>
      <c r="AC145" s="49">
        <v>2036</v>
      </c>
      <c r="AD145" s="49">
        <v>1969</v>
      </c>
      <c r="AE145" s="49">
        <v>2643</v>
      </c>
      <c r="AF145" s="49">
        <v>2242</v>
      </c>
      <c r="AG145" s="49">
        <v>2982</v>
      </c>
      <c r="AH145" s="49">
        <v>2760</v>
      </c>
      <c r="AI145" s="49">
        <v>3552</v>
      </c>
      <c r="AJ145" s="49">
        <v>3112</v>
      </c>
      <c r="AK145" s="49">
        <v>3995</v>
      </c>
      <c r="AL145" s="49">
        <v>2814</v>
      </c>
      <c r="AM145" s="49">
        <v>3873</v>
      </c>
      <c r="AN145" s="49">
        <v>2731</v>
      </c>
      <c r="AO145" s="49">
        <v>3788</v>
      </c>
      <c r="AP145" s="49">
        <v>2761</v>
      </c>
      <c r="AQ145" s="49">
        <v>3542</v>
      </c>
    </row>
    <row r="146" spans="1:43" x14ac:dyDescent="0.3">
      <c r="A146" s="42" t="s">
        <v>32</v>
      </c>
      <c r="B146" s="49">
        <v>208</v>
      </c>
      <c r="C146" s="49">
        <v>255</v>
      </c>
      <c r="D146" s="49">
        <v>440</v>
      </c>
      <c r="E146" s="49">
        <v>617</v>
      </c>
      <c r="F146" s="49">
        <v>456</v>
      </c>
      <c r="G146" s="49">
        <v>662</v>
      </c>
      <c r="H146" s="49">
        <v>569</v>
      </c>
      <c r="I146" s="49">
        <v>765</v>
      </c>
      <c r="J146" s="49">
        <v>533</v>
      </c>
      <c r="K146" s="49">
        <v>632</v>
      </c>
      <c r="L146" s="49">
        <v>427</v>
      </c>
      <c r="M146" s="49">
        <v>624</v>
      </c>
      <c r="N146" s="49">
        <v>1066</v>
      </c>
      <c r="O146" s="49">
        <v>1881</v>
      </c>
      <c r="P146" s="49">
        <v>988</v>
      </c>
      <c r="Q146" s="49">
        <v>2167</v>
      </c>
      <c r="R146" s="49">
        <v>1233</v>
      </c>
      <c r="S146" s="49">
        <v>1745</v>
      </c>
      <c r="T146" s="49">
        <v>1735</v>
      </c>
      <c r="U146" s="49">
        <v>2551</v>
      </c>
      <c r="V146" s="49">
        <v>1804</v>
      </c>
      <c r="W146" s="49">
        <v>2913</v>
      </c>
      <c r="X146" s="49">
        <v>1550</v>
      </c>
      <c r="Y146" s="49">
        <v>2222</v>
      </c>
      <c r="Z146" s="49">
        <v>1832</v>
      </c>
      <c r="AA146" s="49">
        <v>2896</v>
      </c>
      <c r="AB146" s="49">
        <v>2233</v>
      </c>
      <c r="AC146" s="49">
        <v>3769</v>
      </c>
      <c r="AD146" s="49">
        <v>2720</v>
      </c>
      <c r="AE146" s="49">
        <v>4273</v>
      </c>
      <c r="AF146" s="49">
        <v>2964</v>
      </c>
      <c r="AG146" s="49">
        <v>4892</v>
      </c>
      <c r="AH146" s="49">
        <v>3443</v>
      </c>
      <c r="AI146" s="49">
        <v>5203</v>
      </c>
      <c r="AJ146" s="49">
        <v>3649</v>
      </c>
      <c r="AK146" s="49">
        <v>5776</v>
      </c>
      <c r="AL146" s="49">
        <v>3744</v>
      </c>
      <c r="AM146" s="49">
        <v>5717</v>
      </c>
      <c r="AN146" s="49">
        <v>3675</v>
      </c>
      <c r="AO146" s="49">
        <v>5902</v>
      </c>
      <c r="AP146" s="49">
        <v>3602</v>
      </c>
      <c r="AQ146" s="49">
        <v>5691</v>
      </c>
    </row>
    <row r="147" spans="1:43" x14ac:dyDescent="0.3">
      <c r="A147" s="42" t="s">
        <v>70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>
        <v>810</v>
      </c>
      <c r="S147" s="49">
        <v>1067</v>
      </c>
      <c r="T147" s="49">
        <v>736</v>
      </c>
      <c r="U147" s="49">
        <v>1236</v>
      </c>
      <c r="V147" s="49">
        <v>890</v>
      </c>
      <c r="W147" s="49">
        <v>1468</v>
      </c>
      <c r="X147" s="49">
        <v>842</v>
      </c>
      <c r="Y147" s="49">
        <v>1271</v>
      </c>
      <c r="Z147" s="49">
        <v>1106</v>
      </c>
      <c r="AA147" s="49">
        <v>1839</v>
      </c>
      <c r="AB147" s="49">
        <v>1198</v>
      </c>
      <c r="AC147" s="49">
        <v>1911</v>
      </c>
      <c r="AD147" s="49">
        <v>1354</v>
      </c>
      <c r="AE147" s="49">
        <v>2506</v>
      </c>
      <c r="AF147" s="49">
        <v>1586</v>
      </c>
      <c r="AG147" s="49">
        <v>2408</v>
      </c>
      <c r="AH147" s="49">
        <v>1800</v>
      </c>
      <c r="AI147" s="49">
        <v>2715</v>
      </c>
      <c r="AJ147" s="49">
        <v>1899</v>
      </c>
      <c r="AK147" s="49">
        <v>2947</v>
      </c>
      <c r="AL147" s="49">
        <v>1850</v>
      </c>
      <c r="AM147" s="49">
        <v>3084</v>
      </c>
      <c r="AN147" s="49">
        <v>1958</v>
      </c>
      <c r="AO147" s="49">
        <v>3499</v>
      </c>
      <c r="AP147" s="49">
        <v>1747</v>
      </c>
      <c r="AQ147" s="49">
        <v>2851</v>
      </c>
    </row>
    <row r="148" spans="1:43" x14ac:dyDescent="0.3">
      <c r="A148" s="42" t="s">
        <v>33</v>
      </c>
      <c r="B148" s="49">
        <v>2244</v>
      </c>
      <c r="C148" s="49">
        <v>2528</v>
      </c>
      <c r="D148" s="49">
        <v>1595</v>
      </c>
      <c r="E148" s="49">
        <v>1723</v>
      </c>
      <c r="F148" s="49">
        <v>2555</v>
      </c>
      <c r="G148" s="49">
        <v>2977</v>
      </c>
      <c r="H148" s="49">
        <v>2521</v>
      </c>
      <c r="I148" s="49">
        <v>2822</v>
      </c>
      <c r="J148" s="49">
        <v>3054</v>
      </c>
      <c r="K148" s="49">
        <v>3582</v>
      </c>
      <c r="L148" s="49">
        <v>3034</v>
      </c>
      <c r="M148" s="49">
        <v>3529</v>
      </c>
      <c r="N148" s="49">
        <v>3527</v>
      </c>
      <c r="O148" s="49">
        <v>4484</v>
      </c>
      <c r="P148" s="49">
        <v>4195</v>
      </c>
      <c r="Q148" s="49">
        <v>5243</v>
      </c>
      <c r="R148" s="49">
        <v>4404</v>
      </c>
      <c r="S148" s="49">
        <v>5485</v>
      </c>
      <c r="T148" s="49">
        <v>5155</v>
      </c>
      <c r="U148" s="49">
        <v>6837</v>
      </c>
      <c r="V148" s="49">
        <v>5223</v>
      </c>
      <c r="W148" s="49">
        <v>6427</v>
      </c>
      <c r="X148" s="49">
        <v>4859</v>
      </c>
      <c r="Y148" s="49">
        <v>6034</v>
      </c>
      <c r="Z148" s="49">
        <v>5842</v>
      </c>
      <c r="AA148" s="49">
        <v>7382</v>
      </c>
      <c r="AB148" s="49">
        <v>6741</v>
      </c>
      <c r="AC148" s="49">
        <v>8496</v>
      </c>
      <c r="AD148" s="49">
        <v>7522</v>
      </c>
      <c r="AE148" s="49">
        <v>10682</v>
      </c>
      <c r="AF148" s="49">
        <v>8529</v>
      </c>
      <c r="AG148" s="49">
        <v>11301</v>
      </c>
      <c r="AH148" s="49">
        <v>9790</v>
      </c>
      <c r="AI148" s="49">
        <v>12539</v>
      </c>
      <c r="AJ148" s="49">
        <v>9435</v>
      </c>
      <c r="AK148" s="49">
        <v>13169</v>
      </c>
      <c r="AL148" s="49">
        <v>9844</v>
      </c>
      <c r="AM148" s="49">
        <v>13113</v>
      </c>
      <c r="AN148" s="49">
        <v>10143</v>
      </c>
      <c r="AO148" s="49">
        <v>13606</v>
      </c>
      <c r="AP148" s="49">
        <v>9444</v>
      </c>
      <c r="AQ148" s="49">
        <v>12641</v>
      </c>
    </row>
    <row r="149" spans="1:43" x14ac:dyDescent="0.3">
      <c r="A149" s="42" t="s">
        <v>34</v>
      </c>
      <c r="B149" s="49">
        <v>477</v>
      </c>
      <c r="C149" s="49">
        <v>631</v>
      </c>
      <c r="D149" s="49">
        <v>528</v>
      </c>
      <c r="E149" s="49">
        <v>670</v>
      </c>
      <c r="F149" s="49">
        <v>547</v>
      </c>
      <c r="G149" s="49">
        <v>731</v>
      </c>
      <c r="H149" s="49">
        <v>868</v>
      </c>
      <c r="I149" s="49">
        <v>1251</v>
      </c>
      <c r="J149" s="49">
        <v>1126</v>
      </c>
      <c r="K149" s="49">
        <v>1312</v>
      </c>
      <c r="L149" s="49">
        <v>876</v>
      </c>
      <c r="M149" s="49">
        <v>1322</v>
      </c>
      <c r="N149" s="49">
        <v>1158</v>
      </c>
      <c r="O149" s="49">
        <v>1566</v>
      </c>
      <c r="P149" s="49">
        <v>1080</v>
      </c>
      <c r="Q149" s="49">
        <v>1571</v>
      </c>
      <c r="R149" s="49">
        <v>1710</v>
      </c>
      <c r="S149" s="49">
        <v>2554</v>
      </c>
      <c r="T149" s="49">
        <v>2053</v>
      </c>
      <c r="U149" s="49">
        <v>3009</v>
      </c>
      <c r="V149" s="49">
        <v>2243</v>
      </c>
      <c r="W149" s="49">
        <v>2899</v>
      </c>
      <c r="X149" s="49">
        <v>2036</v>
      </c>
      <c r="Y149" s="49">
        <v>2848</v>
      </c>
      <c r="Z149" s="49">
        <v>2179</v>
      </c>
      <c r="AA149" s="49">
        <v>3246</v>
      </c>
      <c r="AB149" s="49">
        <v>2369</v>
      </c>
      <c r="AC149" s="49">
        <v>3543</v>
      </c>
      <c r="AD149" s="49">
        <v>2678</v>
      </c>
      <c r="AE149" s="49">
        <v>4201</v>
      </c>
      <c r="AF149" s="49">
        <v>3314</v>
      </c>
      <c r="AG149" s="49">
        <v>5068</v>
      </c>
      <c r="AH149" s="49">
        <v>3236</v>
      </c>
      <c r="AI149" s="49">
        <v>5153</v>
      </c>
      <c r="AJ149" s="49">
        <v>3664</v>
      </c>
      <c r="AK149" s="49">
        <v>6151</v>
      </c>
      <c r="AL149" s="49">
        <v>3558</v>
      </c>
      <c r="AM149" s="49">
        <v>6038</v>
      </c>
      <c r="AN149" s="49">
        <v>3667</v>
      </c>
      <c r="AO149" s="49">
        <v>6039</v>
      </c>
      <c r="AP149" s="49">
        <v>3528</v>
      </c>
      <c r="AQ149" s="49">
        <v>5526</v>
      </c>
    </row>
    <row r="150" spans="1:43" x14ac:dyDescent="0.3">
      <c r="A150" s="42" t="s">
        <v>38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>
        <v>696</v>
      </c>
      <c r="S150" s="49">
        <v>703</v>
      </c>
      <c r="T150" s="49">
        <v>735</v>
      </c>
      <c r="U150" s="49">
        <v>1004</v>
      </c>
      <c r="V150" s="49">
        <v>835</v>
      </c>
      <c r="W150" s="49">
        <v>1122</v>
      </c>
      <c r="X150" s="49">
        <v>764</v>
      </c>
      <c r="Y150" s="49">
        <v>807</v>
      </c>
      <c r="Z150" s="49">
        <v>877</v>
      </c>
      <c r="AA150" s="49">
        <v>1138</v>
      </c>
      <c r="AB150" s="49">
        <v>776</v>
      </c>
      <c r="AC150" s="49">
        <v>1212</v>
      </c>
      <c r="AD150" s="49">
        <v>1109</v>
      </c>
      <c r="AE150" s="49">
        <v>1426</v>
      </c>
      <c r="AF150" s="49">
        <v>1220</v>
      </c>
      <c r="AG150" s="49">
        <v>1533</v>
      </c>
      <c r="AH150" s="49">
        <v>1246</v>
      </c>
      <c r="AI150" s="49">
        <v>1725</v>
      </c>
      <c r="AJ150" s="49">
        <v>1218</v>
      </c>
      <c r="AK150" s="49">
        <v>1796</v>
      </c>
      <c r="AL150" s="49">
        <v>1391</v>
      </c>
      <c r="AM150" s="49">
        <v>1885</v>
      </c>
      <c r="AN150" s="49">
        <v>1292</v>
      </c>
      <c r="AO150" s="49">
        <v>1998</v>
      </c>
      <c r="AP150" s="49">
        <v>1464</v>
      </c>
      <c r="AQ150" s="49">
        <v>2173</v>
      </c>
    </row>
    <row r="151" spans="1:43" x14ac:dyDescent="0.3">
      <c r="A151" s="42" t="s">
        <v>35</v>
      </c>
      <c r="B151" s="49">
        <v>762</v>
      </c>
      <c r="C151" s="49">
        <v>831</v>
      </c>
      <c r="D151" s="49">
        <v>816</v>
      </c>
      <c r="E151" s="49">
        <v>1015</v>
      </c>
      <c r="F151" s="49">
        <v>659</v>
      </c>
      <c r="G151" s="49">
        <v>718</v>
      </c>
      <c r="H151" s="49">
        <v>759</v>
      </c>
      <c r="I151" s="49">
        <v>939</v>
      </c>
      <c r="J151" s="49">
        <v>887</v>
      </c>
      <c r="K151" s="49">
        <v>1001</v>
      </c>
      <c r="L151" s="49">
        <v>437</v>
      </c>
      <c r="M151" s="49">
        <v>653</v>
      </c>
      <c r="N151" s="49">
        <v>875</v>
      </c>
      <c r="O151" s="49">
        <v>1255</v>
      </c>
      <c r="P151" s="49">
        <v>999</v>
      </c>
      <c r="Q151" s="49">
        <v>1394</v>
      </c>
      <c r="R151" s="49">
        <v>737</v>
      </c>
      <c r="S151" s="49">
        <v>1438</v>
      </c>
      <c r="T151" s="49">
        <v>982</v>
      </c>
      <c r="U151" s="49">
        <v>1783</v>
      </c>
      <c r="V151" s="49">
        <v>1222</v>
      </c>
      <c r="W151" s="49">
        <v>2191</v>
      </c>
      <c r="X151" s="49">
        <v>1210</v>
      </c>
      <c r="Y151" s="49">
        <v>2036</v>
      </c>
      <c r="Z151" s="49">
        <v>1400</v>
      </c>
      <c r="AA151" s="49">
        <v>2282</v>
      </c>
      <c r="AB151" s="49">
        <v>1632</v>
      </c>
      <c r="AC151" s="49">
        <v>3097</v>
      </c>
      <c r="AD151" s="49">
        <v>1772</v>
      </c>
      <c r="AE151" s="49">
        <v>3206</v>
      </c>
      <c r="AF151" s="49">
        <v>2112</v>
      </c>
      <c r="AG151" s="49">
        <v>3369</v>
      </c>
      <c r="AH151" s="49">
        <v>2399</v>
      </c>
      <c r="AI151" s="49">
        <v>3913</v>
      </c>
      <c r="AJ151" s="49">
        <v>2898</v>
      </c>
      <c r="AK151" s="49">
        <v>4811</v>
      </c>
      <c r="AL151" s="49">
        <v>3172</v>
      </c>
      <c r="AM151" s="49">
        <v>5225</v>
      </c>
      <c r="AN151" s="49">
        <v>3184</v>
      </c>
      <c r="AO151" s="49">
        <v>5349</v>
      </c>
      <c r="AP151" s="49">
        <v>2919</v>
      </c>
      <c r="AQ151" s="49">
        <v>4526</v>
      </c>
    </row>
    <row r="152" spans="1:43" x14ac:dyDescent="0.3">
      <c r="A152" s="42" t="s">
        <v>36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2</v>
      </c>
      <c r="I152" s="49">
        <v>3</v>
      </c>
      <c r="J152" s="49">
        <v>40</v>
      </c>
      <c r="K152" s="49">
        <v>64</v>
      </c>
      <c r="L152" s="49">
        <v>9</v>
      </c>
      <c r="M152" s="49">
        <v>34</v>
      </c>
      <c r="N152" s="49">
        <v>23</v>
      </c>
      <c r="O152" s="49">
        <v>58</v>
      </c>
      <c r="P152" s="49">
        <v>31</v>
      </c>
      <c r="Q152" s="49">
        <v>71</v>
      </c>
      <c r="R152" s="49">
        <v>51</v>
      </c>
      <c r="S152" s="49">
        <v>106</v>
      </c>
      <c r="T152" s="49">
        <v>51</v>
      </c>
      <c r="U152" s="49">
        <v>82</v>
      </c>
      <c r="V152" s="49">
        <v>70</v>
      </c>
      <c r="W152" s="49">
        <v>129</v>
      </c>
      <c r="X152" s="49">
        <v>69</v>
      </c>
      <c r="Y152" s="49">
        <v>141</v>
      </c>
      <c r="Z152" s="49">
        <v>76</v>
      </c>
      <c r="AA152" s="49">
        <v>145</v>
      </c>
      <c r="AB152" s="49">
        <v>42</v>
      </c>
      <c r="AC152" s="49">
        <v>131</v>
      </c>
      <c r="AD152" s="49">
        <v>82</v>
      </c>
      <c r="AE152" s="49">
        <v>129</v>
      </c>
      <c r="AF152" s="49">
        <v>164</v>
      </c>
      <c r="AG152" s="49">
        <v>242</v>
      </c>
      <c r="AH152" s="49">
        <v>160</v>
      </c>
      <c r="AI152" s="49">
        <v>240</v>
      </c>
      <c r="AJ152" s="49">
        <v>149</v>
      </c>
      <c r="AK152" s="49">
        <v>297</v>
      </c>
      <c r="AL152" s="49">
        <v>182</v>
      </c>
      <c r="AM152" s="49">
        <v>371</v>
      </c>
      <c r="AN152" s="49">
        <v>191</v>
      </c>
      <c r="AO152" s="49">
        <v>389</v>
      </c>
      <c r="AP152" s="49">
        <v>175</v>
      </c>
      <c r="AQ152" s="49">
        <v>321</v>
      </c>
    </row>
    <row r="153" spans="1:43" s="54" customFormat="1" x14ac:dyDescent="0.3">
      <c r="A153" s="42" t="s">
        <v>37</v>
      </c>
      <c r="B153" s="49">
        <v>138</v>
      </c>
      <c r="C153" s="49">
        <v>106</v>
      </c>
      <c r="D153" s="49">
        <v>189</v>
      </c>
      <c r="E153" s="49">
        <v>221</v>
      </c>
      <c r="F153" s="49">
        <v>154</v>
      </c>
      <c r="G153" s="49">
        <v>186</v>
      </c>
      <c r="H153" s="49">
        <v>227</v>
      </c>
      <c r="I153" s="49">
        <v>209</v>
      </c>
      <c r="J153" s="49">
        <v>218</v>
      </c>
      <c r="K153" s="49">
        <v>264</v>
      </c>
      <c r="L153" s="49">
        <v>180</v>
      </c>
      <c r="M153" s="49">
        <v>295</v>
      </c>
      <c r="N153" s="49">
        <v>300</v>
      </c>
      <c r="O153" s="49">
        <v>830</v>
      </c>
      <c r="P153" s="49">
        <v>299</v>
      </c>
      <c r="Q153" s="49">
        <v>511</v>
      </c>
      <c r="R153" s="49">
        <v>346</v>
      </c>
      <c r="S153" s="49">
        <v>387</v>
      </c>
      <c r="T153" s="49">
        <v>316</v>
      </c>
      <c r="U153" s="49">
        <v>448</v>
      </c>
      <c r="V153" s="49">
        <v>485</v>
      </c>
      <c r="W153" s="49">
        <v>515</v>
      </c>
      <c r="X153" s="49">
        <v>332</v>
      </c>
      <c r="Y153" s="49">
        <v>404</v>
      </c>
      <c r="Z153" s="49">
        <v>467</v>
      </c>
      <c r="AA153" s="49">
        <v>615</v>
      </c>
      <c r="AB153" s="49">
        <v>443</v>
      </c>
      <c r="AC153" s="49">
        <v>554</v>
      </c>
      <c r="AD153" s="49">
        <v>519</v>
      </c>
      <c r="AE153" s="49">
        <v>690</v>
      </c>
      <c r="AF153" s="49">
        <v>536</v>
      </c>
      <c r="AG153" s="49">
        <v>695</v>
      </c>
      <c r="AH153" s="49">
        <v>622</v>
      </c>
      <c r="AI153" s="49">
        <v>782</v>
      </c>
      <c r="AJ153" s="49">
        <v>532</v>
      </c>
      <c r="AK153" s="49">
        <v>665</v>
      </c>
      <c r="AL153" s="49">
        <v>648</v>
      </c>
      <c r="AM153" s="49">
        <v>853</v>
      </c>
      <c r="AN153" s="49">
        <v>658</v>
      </c>
      <c r="AO153" s="49">
        <v>915</v>
      </c>
      <c r="AP153" s="49">
        <v>502</v>
      </c>
      <c r="AQ153" s="49">
        <v>610</v>
      </c>
    </row>
    <row r="154" spans="1:43" x14ac:dyDescent="0.3">
      <c r="A154" s="42" t="s">
        <v>44</v>
      </c>
      <c r="B154" s="49">
        <v>616</v>
      </c>
      <c r="C154" s="49">
        <v>925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49">
        <v>0</v>
      </c>
    </row>
    <row r="155" spans="1:43" x14ac:dyDescent="0.3">
      <c r="A155" s="41" t="s">
        <v>15</v>
      </c>
      <c r="B155" s="57">
        <v>17238</v>
      </c>
      <c r="C155" s="57">
        <v>18533</v>
      </c>
      <c r="D155" s="57">
        <v>20303.400000000001</v>
      </c>
      <c r="E155" s="57">
        <v>21702.6</v>
      </c>
      <c r="F155" s="57">
        <v>23235</v>
      </c>
      <c r="G155" s="57">
        <v>24351</v>
      </c>
      <c r="H155" s="57">
        <v>25236</v>
      </c>
      <c r="I155" s="57">
        <v>27011</v>
      </c>
      <c r="J155" s="57">
        <v>25097</v>
      </c>
      <c r="K155" s="57">
        <v>28146</v>
      </c>
      <c r="L155" s="57">
        <v>22155</v>
      </c>
      <c r="M155" s="57">
        <v>25779</v>
      </c>
      <c r="N155" s="57">
        <v>33177</v>
      </c>
      <c r="O155" s="57">
        <v>37992</v>
      </c>
      <c r="P155" s="57">
        <v>36270</v>
      </c>
      <c r="Q155" s="57">
        <f>SUM(Q138:Q153)</f>
        <v>41186</v>
      </c>
      <c r="R155" s="57">
        <v>38720</v>
      </c>
      <c r="S155" s="57">
        <v>46271</v>
      </c>
      <c r="T155" s="57">
        <v>42319</v>
      </c>
      <c r="U155" s="57">
        <v>54360</v>
      </c>
      <c r="V155" s="57">
        <v>47791</v>
      </c>
      <c r="W155" s="57">
        <v>58770</v>
      </c>
      <c r="X155" s="57">
        <v>46027</v>
      </c>
      <c r="Y155" s="57">
        <v>55445</v>
      </c>
      <c r="Z155" s="57">
        <v>52107</v>
      </c>
      <c r="AA155" s="57">
        <v>65940</v>
      </c>
      <c r="AB155" s="57">
        <v>58710</v>
      </c>
      <c r="AC155" s="57">
        <v>76568</v>
      </c>
      <c r="AD155" s="57">
        <v>67760</v>
      </c>
      <c r="AE155" s="57">
        <v>88610</v>
      </c>
      <c r="AF155" s="57">
        <v>75120</v>
      </c>
      <c r="AG155" s="57">
        <v>95408</v>
      </c>
      <c r="AH155" s="57">
        <v>82993</v>
      </c>
      <c r="AI155" s="57">
        <v>104586</v>
      </c>
      <c r="AJ155" s="57">
        <v>84884</v>
      </c>
      <c r="AK155" s="57">
        <v>111081</v>
      </c>
      <c r="AL155" s="57">
        <v>88862</v>
      </c>
      <c r="AM155" s="57">
        <v>115745</v>
      </c>
      <c r="AN155" s="57">
        <v>89881</v>
      </c>
      <c r="AO155" s="57">
        <v>117987</v>
      </c>
      <c r="AP155" s="57">
        <v>84656</v>
      </c>
      <c r="AQ155" s="57">
        <v>113232</v>
      </c>
    </row>
    <row r="156" spans="1:43" x14ac:dyDescent="0.3">
      <c r="C156" s="62"/>
      <c r="E156" s="62"/>
      <c r="G156" s="62"/>
      <c r="I156" s="62"/>
      <c r="K156" s="62"/>
      <c r="M156" s="62"/>
      <c r="O156" s="62"/>
      <c r="Q156" s="62"/>
      <c r="S156" s="62"/>
      <c r="U156" s="62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</row>
    <row r="157" spans="1:43" x14ac:dyDescent="0.3">
      <c r="R157" s="76"/>
    </row>
    <row r="158" spans="1:43" ht="15.6" x14ac:dyDescent="0.3">
      <c r="A158" s="39" t="s">
        <v>100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43" x14ac:dyDescent="0.3">
      <c r="A159" s="82" t="s">
        <v>25</v>
      </c>
      <c r="B159" s="81">
        <v>1999</v>
      </c>
      <c r="C159" s="81"/>
      <c r="D159" s="81">
        <v>2000</v>
      </c>
      <c r="E159" s="81"/>
      <c r="F159" s="81">
        <v>2001</v>
      </c>
      <c r="G159" s="81"/>
      <c r="H159" s="81">
        <v>2002</v>
      </c>
      <c r="I159" s="81"/>
      <c r="J159" s="81">
        <v>2003</v>
      </c>
      <c r="K159" s="81"/>
      <c r="L159" s="81">
        <v>2004</v>
      </c>
      <c r="M159" s="81"/>
      <c r="N159" s="81">
        <v>2005</v>
      </c>
      <c r="O159" s="81"/>
      <c r="P159" s="81">
        <v>2006</v>
      </c>
      <c r="Q159" s="81"/>
      <c r="R159" s="81">
        <v>2007</v>
      </c>
      <c r="S159" s="81"/>
      <c r="T159" s="81">
        <v>2008</v>
      </c>
      <c r="U159" s="81"/>
      <c r="V159" s="81">
        <v>2009</v>
      </c>
      <c r="W159" s="81"/>
      <c r="X159" s="81">
        <v>2010</v>
      </c>
      <c r="Y159" s="81"/>
      <c r="Z159" s="81">
        <v>2011</v>
      </c>
      <c r="AA159" s="81"/>
      <c r="AB159" s="81">
        <v>2012</v>
      </c>
      <c r="AC159" s="81"/>
      <c r="AD159" s="81">
        <v>2013</v>
      </c>
      <c r="AE159" s="81"/>
      <c r="AF159" s="81">
        <v>2014</v>
      </c>
      <c r="AG159" s="81"/>
      <c r="AH159" s="81">
        <v>2015</v>
      </c>
      <c r="AI159" s="81"/>
      <c r="AJ159" s="81">
        <v>2016</v>
      </c>
      <c r="AK159" s="81"/>
      <c r="AL159" s="81">
        <v>2017</v>
      </c>
      <c r="AM159" s="81"/>
      <c r="AN159" s="81">
        <v>2018</v>
      </c>
      <c r="AO159" s="81"/>
      <c r="AP159" s="81">
        <v>2019</v>
      </c>
      <c r="AQ159" s="81"/>
    </row>
    <row r="160" spans="1:43" x14ac:dyDescent="0.3">
      <c r="A160" s="82"/>
      <c r="B160" s="33" t="s">
        <v>64</v>
      </c>
      <c r="C160" s="33" t="s">
        <v>65</v>
      </c>
      <c r="D160" s="33" t="s">
        <v>64</v>
      </c>
      <c r="E160" s="33" t="s">
        <v>65</v>
      </c>
      <c r="F160" s="33" t="s">
        <v>64</v>
      </c>
      <c r="G160" s="33" t="s">
        <v>65</v>
      </c>
      <c r="H160" s="33" t="s">
        <v>64</v>
      </c>
      <c r="I160" s="33" t="s">
        <v>65</v>
      </c>
      <c r="J160" s="33" t="s">
        <v>64</v>
      </c>
      <c r="K160" s="33" t="s">
        <v>65</v>
      </c>
      <c r="L160" s="33" t="s">
        <v>64</v>
      </c>
      <c r="M160" s="33" t="s">
        <v>65</v>
      </c>
      <c r="N160" s="33" t="s">
        <v>64</v>
      </c>
      <c r="O160" s="33" t="s">
        <v>65</v>
      </c>
      <c r="P160" s="33" t="s">
        <v>64</v>
      </c>
      <c r="Q160" s="33" t="s">
        <v>65</v>
      </c>
      <c r="R160" s="33" t="s">
        <v>64</v>
      </c>
      <c r="S160" s="33" t="s">
        <v>65</v>
      </c>
      <c r="T160" s="33" t="s">
        <v>64</v>
      </c>
      <c r="U160" s="33" t="s">
        <v>65</v>
      </c>
      <c r="V160" s="33" t="s">
        <v>64</v>
      </c>
      <c r="W160" s="33" t="s">
        <v>65</v>
      </c>
      <c r="X160" s="33" t="s">
        <v>64</v>
      </c>
      <c r="Y160" s="33" t="s">
        <v>65</v>
      </c>
      <c r="Z160" s="33" t="s">
        <v>64</v>
      </c>
      <c r="AA160" s="33" t="s">
        <v>65</v>
      </c>
      <c r="AB160" s="33" t="s">
        <v>64</v>
      </c>
      <c r="AC160" s="33" t="s">
        <v>65</v>
      </c>
      <c r="AD160" s="33" t="s">
        <v>64</v>
      </c>
      <c r="AE160" s="33" t="s">
        <v>65</v>
      </c>
      <c r="AF160" s="33" t="s">
        <v>64</v>
      </c>
      <c r="AG160" s="33" t="s">
        <v>65</v>
      </c>
      <c r="AH160" s="33" t="s">
        <v>64</v>
      </c>
      <c r="AI160" s="33" t="s">
        <v>65</v>
      </c>
      <c r="AJ160" s="60" t="s">
        <v>64</v>
      </c>
      <c r="AK160" s="60" t="s">
        <v>65</v>
      </c>
      <c r="AL160" s="60" t="s">
        <v>64</v>
      </c>
      <c r="AM160" s="60" t="s">
        <v>65</v>
      </c>
      <c r="AN160" s="74" t="s">
        <v>64</v>
      </c>
      <c r="AO160" s="74" t="s">
        <v>65</v>
      </c>
      <c r="AP160" s="78" t="s">
        <v>64</v>
      </c>
      <c r="AQ160" s="78" t="s">
        <v>65</v>
      </c>
    </row>
    <row r="161" spans="1:43" x14ac:dyDescent="0.3">
      <c r="A161" s="42" t="s">
        <v>39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>
        <f>R138/SUM($R$138:$S$153)</f>
        <v>8.106740713722629E-3</v>
      </c>
      <c r="S161" s="48">
        <f>S138/SUM($R$138:$S$154)</f>
        <v>1.1483568848466309E-2</v>
      </c>
      <c r="T161" s="48">
        <f>T138/SUM($T$138:$U$153)</f>
        <v>7.0232418622451619E-3</v>
      </c>
      <c r="U161" s="48">
        <f>U138/SUM($T$138:$U$153)</f>
        <v>8.9988518706234037E-3</v>
      </c>
      <c r="V161" s="48">
        <f>V138/SUM($V$155:$W$155)</f>
        <v>7.3103668321430918E-3</v>
      </c>
      <c r="W161" s="48">
        <f>W138/SUM($V$155:$W$155)</f>
        <v>8.5303253535533637E-3</v>
      </c>
      <c r="X161" s="48">
        <f>X138/SUM($X$155:$Y$155)</f>
        <v>7.4109113844213186E-3</v>
      </c>
      <c r="Y161" s="48">
        <f>Y138/SUM($X$155:$Y$155)</f>
        <v>8.5245190791548402E-3</v>
      </c>
      <c r="Z161" s="48">
        <f>Z138/SUM($Z$155:$AA$155)</f>
        <v>6.9633281659000233E-3</v>
      </c>
      <c r="AA161" s="48">
        <f>AA138/SUM($Z$155:$AA$155)</f>
        <v>8.8100502342287387E-3</v>
      </c>
      <c r="AB161" s="48">
        <f>AB138/SUM($AB$155:$AC$155)</f>
        <v>6.3203181596416273E-3</v>
      </c>
      <c r="AC161" s="48">
        <f>AC138/SUM($AB$155:$AC$155)</f>
        <v>7.3182631322166207E-3</v>
      </c>
      <c r="AD161" s="48">
        <f>AD138/SUM($AD$155:$AE$155)</f>
        <v>5.8451109547867242E-3</v>
      </c>
      <c r="AE161" s="48">
        <f>AE138/SUM($AD$155:$AE$155)</f>
        <v>7.6293406663682289E-3</v>
      </c>
      <c r="AF161" s="48">
        <f>AF138/SUM($AF$155:$AG$155)</f>
        <v>6.6088853443422779E-3</v>
      </c>
      <c r="AG161" s="48">
        <f>AG138/SUM($AF$155:$AG$155)</f>
        <v>8.4502251829611554E-3</v>
      </c>
      <c r="AH161" s="48">
        <f>AH138/SUM($AH$155:$AI$155)</f>
        <v>5.9388311058274114E-3</v>
      </c>
      <c r="AI161" s="48">
        <f>AI138/SUM($AH$155:$AI$155)</f>
        <v>7.0050485395486703E-3</v>
      </c>
      <c r="AJ161" s="48">
        <f>AJ138/SUM($AJ$155:$AK$155)</f>
        <v>5.1590845304008365E-3</v>
      </c>
      <c r="AK161" s="48">
        <f>AK138/SUM($AJ$155:$AK$155)</f>
        <v>7.3686627714132629E-3</v>
      </c>
      <c r="AL161" s="48">
        <f>AL138/SUM($AL$155:$AM$155)</f>
        <v>5.2246501830338164E-3</v>
      </c>
      <c r="AM161" s="48">
        <f>AM138/SUM($AL$155:$AM$155)</f>
        <v>7.5217367929738474E-3</v>
      </c>
      <c r="AN161" s="48">
        <f>AN138/SUM($AN$155:$AO$155)</f>
        <v>5.9124059499297632E-3</v>
      </c>
      <c r="AO161" s="48">
        <f>AO138/SUM($AN$155:$AO$155)</f>
        <v>8.4957761656435822E-3</v>
      </c>
      <c r="AP161" s="48">
        <f>AP138/SUM($AP$138:$AQ$153)</f>
        <v>5.3767787839586025E-3</v>
      </c>
      <c r="AQ161" s="48">
        <f>AQ138/SUM($AP$138:$AQ$153)</f>
        <v>8.125808538163002E-3</v>
      </c>
    </row>
    <row r="162" spans="1:43" x14ac:dyDescent="0.3">
      <c r="A162" s="42" t="s">
        <v>26</v>
      </c>
      <c r="B162" s="48">
        <v>9.9521959128903298E-3</v>
      </c>
      <c r="C162" s="48">
        <v>1.1294065024740712E-2</v>
      </c>
      <c r="D162" s="48">
        <v>9.0463267152311577E-3</v>
      </c>
      <c r="E162" s="48">
        <v>9.4272246821882587E-3</v>
      </c>
      <c r="F162" s="48">
        <v>7.6913377884251666E-3</v>
      </c>
      <c r="G162" s="48">
        <v>8.5949649056445178E-3</v>
      </c>
      <c r="H162" s="48">
        <v>6.2204528489674046E-3</v>
      </c>
      <c r="I162" s="48">
        <v>5.4165789423316173E-3</v>
      </c>
      <c r="J162" s="48">
        <v>6.9304885149221495E-3</v>
      </c>
      <c r="K162" s="48">
        <v>6.8929248915350376E-3</v>
      </c>
      <c r="L162" s="48">
        <v>8.4908415738306833E-3</v>
      </c>
      <c r="M162" s="48">
        <v>1.1536696290733091E-2</v>
      </c>
      <c r="N162" s="48">
        <v>8.8662198429091312E-3</v>
      </c>
      <c r="O162" s="48">
        <v>1.292697663308463E-2</v>
      </c>
      <c r="P162" s="48">
        <v>1.1064346209460856E-2</v>
      </c>
      <c r="Q162" s="48">
        <v>1.53635612476761E-2</v>
      </c>
      <c r="R162" s="48">
        <f t="shared" ref="R162:R176" si="21">R139/SUM($R$138:$S$153)</f>
        <v>5.1181889847160284E-3</v>
      </c>
      <c r="S162" s="48">
        <f t="shared" ref="S162:S176" si="22">S139/SUM($R$138:$S$154)</f>
        <v>7.2478262404254571E-3</v>
      </c>
      <c r="T162" s="48">
        <f t="shared" ref="T162:U176" si="23">T139/SUM($T$138:$U$153)</f>
        <v>5.8751124856483827E-3</v>
      </c>
      <c r="U162" s="48">
        <f t="shared" si="23"/>
        <v>8.9885083627261348E-3</v>
      </c>
      <c r="V162" s="48">
        <f t="shared" ref="V162:W176" si="24">V139/SUM($V$155:$W$155)</f>
        <v>5.5179662353018457E-3</v>
      </c>
      <c r="W162" s="48">
        <f t="shared" si="24"/>
        <v>7.2071395726391457E-3</v>
      </c>
      <c r="X162" s="48">
        <f t="shared" ref="X162:Y176" si="25">X139/SUM($X$155:$Y$155)</f>
        <v>5.9819457584358244E-3</v>
      </c>
      <c r="Y162" s="48">
        <f t="shared" si="25"/>
        <v>6.5929517502365184E-3</v>
      </c>
      <c r="Z162" s="48">
        <f t="shared" ref="Z162:AA176" si="26">Z139/SUM($Z$155:$AA$155)</f>
        <v>5.582522215727634E-3</v>
      </c>
      <c r="AA162" s="48">
        <f t="shared" si="26"/>
        <v>6.7515481121926011E-3</v>
      </c>
      <c r="AB162" s="48">
        <f t="shared" ref="AB162:AC176" si="27">AB139/SUM($AB$155:$AC$155)</f>
        <v>4.9601561229468205E-3</v>
      </c>
      <c r="AC162" s="48">
        <f t="shared" si="27"/>
        <v>6.4607696743003299E-3</v>
      </c>
      <c r="AD162" s="48">
        <f t="shared" ref="AD162:AE176" si="28">AD139/SUM($AD$155:$AE$155)</f>
        <v>5.3974547547483535E-3</v>
      </c>
      <c r="AE162" s="48">
        <f t="shared" si="28"/>
        <v>6.4526443691245126E-3</v>
      </c>
      <c r="AF162" s="48">
        <f t="shared" ref="AF162:AG176" si="29">AF139/SUM($AF$155:$AG$155)</f>
        <v>5.4653781197222745E-3</v>
      </c>
      <c r="AG162" s="48">
        <f t="shared" si="29"/>
        <v>7.054559954963408E-3</v>
      </c>
      <c r="AH162" s="48">
        <f t="shared" ref="AH162:AI176" si="30">AH139/SUM($AH$155:$AI$155)</f>
        <v>5.4110534761353879E-3</v>
      </c>
      <c r="AI162" s="48">
        <f t="shared" si="30"/>
        <v>7.7354074816477327E-3</v>
      </c>
      <c r="AJ162" s="48">
        <f t="shared" ref="AJ162:AK176" si="31">AJ139/SUM($AJ$155:$AK$155)</f>
        <v>5.3887173730002803E-3</v>
      </c>
      <c r="AK162" s="48">
        <f t="shared" si="31"/>
        <v>7.2206771617380656E-3</v>
      </c>
      <c r="AL162" s="48">
        <f t="shared" ref="AL162:AM176" si="32">AL139/SUM($AL$155:$AM$155)</f>
        <v>6.119047735414722E-3</v>
      </c>
      <c r="AM162" s="48">
        <f t="shared" si="32"/>
        <v>7.4142135899553782E-3</v>
      </c>
      <c r="AN162" s="48">
        <f t="shared" ref="AN162:AO176" si="33">AN139/SUM($AN$155:$AO$155)</f>
        <v>6.7542863740450675E-3</v>
      </c>
      <c r="AO162" s="48">
        <f t="shared" si="33"/>
        <v>8.6016125618180762E-3</v>
      </c>
      <c r="AP162" s="48">
        <f t="shared" ref="AP162:AQ176" si="34">AP139/SUM($AP$138:$AQ$153)</f>
        <v>6.2813308538163005E-3</v>
      </c>
      <c r="AQ162" s="48">
        <f t="shared" si="34"/>
        <v>7.7872331824062092E-3</v>
      </c>
    </row>
    <row r="163" spans="1:43" x14ac:dyDescent="0.3">
      <c r="A163" s="42" t="s">
        <v>27</v>
      </c>
      <c r="B163" s="48">
        <v>1.2132733219647199E-2</v>
      </c>
      <c r="C163" s="48">
        <v>1.0147885158368512E-2</v>
      </c>
      <c r="D163" s="48">
        <v>9.5938675427319903E-3</v>
      </c>
      <c r="E163" s="48">
        <v>1.102223491882112E-2</v>
      </c>
      <c r="F163" s="48">
        <v>1.1789181692094313E-2</v>
      </c>
      <c r="G163" s="48">
        <v>1.2335560879250199E-2</v>
      </c>
      <c r="H163" s="48">
        <v>1.5694681034317759E-2</v>
      </c>
      <c r="I163" s="48">
        <v>1.431661148008498E-2</v>
      </c>
      <c r="J163" s="48">
        <v>1.8068102849200834E-2</v>
      </c>
      <c r="K163" s="48">
        <v>1.4311740510489642E-2</v>
      </c>
      <c r="L163" s="48">
        <v>1.2684107314223723E-2</v>
      </c>
      <c r="M163" s="48">
        <v>1.1119455918554679E-2</v>
      </c>
      <c r="N163" s="48">
        <v>1.0819317399429526E-2</v>
      </c>
      <c r="O163" s="48">
        <v>1.2842670263738426E-2</v>
      </c>
      <c r="P163" s="48">
        <v>1.2678165668250361E-2</v>
      </c>
      <c r="Q163" s="48">
        <v>1.2290848998140881E-2</v>
      </c>
      <c r="R163" s="48">
        <f t="shared" si="21"/>
        <v>1.7448906354790506E-2</v>
      </c>
      <c r="S163" s="48">
        <f t="shared" si="22"/>
        <v>1.9955054064548013E-2</v>
      </c>
      <c r="T163" s="48">
        <f t="shared" si="23"/>
        <v>1.5277361164265249E-2</v>
      </c>
      <c r="U163" s="48">
        <f t="shared" si="23"/>
        <v>1.9073428562562708E-2</v>
      </c>
      <c r="V163" s="48">
        <f t="shared" si="24"/>
        <v>1.6140989667889752E-2</v>
      </c>
      <c r="W163" s="48">
        <f t="shared" si="24"/>
        <v>2.0485918863374031E-2</v>
      </c>
      <c r="X163" s="48">
        <f t="shared" si="25"/>
        <v>1.6625275938189847E-2</v>
      </c>
      <c r="Y163" s="48">
        <f t="shared" si="25"/>
        <v>2.0064648375906654E-2</v>
      </c>
      <c r="Z163" s="48">
        <f t="shared" si="26"/>
        <v>1.6518844189178886E-2</v>
      </c>
      <c r="AA163" s="48">
        <f t="shared" si="26"/>
        <v>1.780646691572001E-2</v>
      </c>
      <c r="AB163" s="48">
        <f t="shared" si="27"/>
        <v>1.5139194843211757E-2</v>
      </c>
      <c r="AC163" s="48">
        <f t="shared" si="27"/>
        <v>1.7674714292050444E-2</v>
      </c>
      <c r="AD163" s="48">
        <f t="shared" si="28"/>
        <v>1.5463324167039714E-2</v>
      </c>
      <c r="AE163" s="48">
        <f t="shared" si="28"/>
        <v>1.8405064910149007E-2</v>
      </c>
      <c r="AF163" s="48">
        <f t="shared" si="29"/>
        <v>1.6648292362544566E-2</v>
      </c>
      <c r="AG163" s="48">
        <f t="shared" si="29"/>
        <v>1.7346124976543441E-2</v>
      </c>
      <c r="AH163" s="48">
        <f t="shared" si="30"/>
        <v>1.6286471300092229E-2</v>
      </c>
      <c r="AI163" s="48">
        <f t="shared" si="30"/>
        <v>2.1910768262971867E-2</v>
      </c>
      <c r="AJ163" s="48">
        <f t="shared" si="31"/>
        <v>1.5696680529686424E-2</v>
      </c>
      <c r="AK163" s="48">
        <f t="shared" si="31"/>
        <v>1.8768657668461204E-2</v>
      </c>
      <c r="AL163" s="48">
        <f t="shared" si="32"/>
        <v>1.4745341068487393E-2</v>
      </c>
      <c r="AM163" s="48">
        <f t="shared" si="32"/>
        <v>1.7809752354513774E-2</v>
      </c>
      <c r="AN163" s="48">
        <f t="shared" si="33"/>
        <v>1.6688475378605655E-2</v>
      </c>
      <c r="AO163" s="48">
        <f t="shared" si="33"/>
        <v>1.7891161698770374E-2</v>
      </c>
      <c r="AP163" s="48">
        <f t="shared" si="34"/>
        <v>1.5933255174644244E-2</v>
      </c>
      <c r="AQ163" s="48">
        <f t="shared" si="34"/>
        <v>1.8257802393272963E-2</v>
      </c>
    </row>
    <row r="164" spans="1:43" x14ac:dyDescent="0.3">
      <c r="A164" s="42" t="s">
        <v>28</v>
      </c>
      <c r="B164" s="48">
        <v>5.59112129937659E-4</v>
      </c>
      <c r="C164" s="48">
        <v>1.70529199630986E-3</v>
      </c>
      <c r="D164" s="48">
        <v>4.4993572346807599E-3</v>
      </c>
      <c r="E164" s="48">
        <v>3.4756939484835501E-3</v>
      </c>
      <c r="F164" s="48">
        <v>9.5406211911066279E-3</v>
      </c>
      <c r="G164" s="48">
        <v>5.3587189509519606E-3</v>
      </c>
      <c r="H164" s="48">
        <v>8.2684173253966733E-3</v>
      </c>
      <c r="I164" s="48">
        <v>4.7849637299749266E-3</v>
      </c>
      <c r="J164" s="48">
        <v>7.3249065604868244E-3</v>
      </c>
      <c r="K164" s="48">
        <v>3.8690532088725277E-3</v>
      </c>
      <c r="L164" s="48">
        <v>5.0903325405766264E-3</v>
      </c>
      <c r="M164" s="48">
        <v>3.6091292193432636E-3</v>
      </c>
      <c r="N164" s="48">
        <v>4.2153184673102053E-3</v>
      </c>
      <c r="O164" s="48">
        <v>3.611122820329076E-3</v>
      </c>
      <c r="P164" s="48">
        <v>4.2475728155339804E-3</v>
      </c>
      <c r="Q164" s="48">
        <v>3.7182400330510227E-3</v>
      </c>
      <c r="R164" s="48">
        <f t="shared" si="21"/>
        <v>3.7533385887917542E-3</v>
      </c>
      <c r="S164" s="48">
        <f t="shared" si="22"/>
        <v>3.6945088303467427E-3</v>
      </c>
      <c r="T164" s="48">
        <f t="shared" si="23"/>
        <v>3.516792685071215E-3</v>
      </c>
      <c r="U164" s="48">
        <f t="shared" si="23"/>
        <v>4.0546550957291658E-3</v>
      </c>
      <c r="V164" s="48">
        <f t="shared" si="24"/>
        <v>3.941404453787033E-3</v>
      </c>
      <c r="W164" s="48">
        <f t="shared" si="24"/>
        <v>4.6921481592702768E-3</v>
      </c>
      <c r="X164" s="48">
        <f t="shared" si="25"/>
        <v>4.9471775465152945E-3</v>
      </c>
      <c r="Y164" s="48">
        <f t="shared" si="25"/>
        <v>5.3413749605802589E-3</v>
      </c>
      <c r="Z164" s="48">
        <f t="shared" si="26"/>
        <v>2.9988055604970899E-3</v>
      </c>
      <c r="AA164" s="48">
        <f t="shared" si="26"/>
        <v>4.0322922225893079E-3</v>
      </c>
      <c r="AB164" s="48">
        <f t="shared" si="27"/>
        <v>3.5260722364316445E-3</v>
      </c>
      <c r="AC164" s="48">
        <f t="shared" si="27"/>
        <v>4.2652907346353436E-3</v>
      </c>
      <c r="AD164" s="48">
        <f t="shared" si="28"/>
        <v>3.2806804374240581E-3</v>
      </c>
      <c r="AE164" s="48">
        <f t="shared" si="28"/>
        <v>4.2463388117925435E-3</v>
      </c>
      <c r="AF164" s="48">
        <f t="shared" si="29"/>
        <v>4.2984143366485272E-3</v>
      </c>
      <c r="AG164" s="48">
        <f t="shared" si="29"/>
        <v>3.7237286545318072E-3</v>
      </c>
      <c r="AH164" s="48">
        <f t="shared" si="30"/>
        <v>4.2755319092222478E-3</v>
      </c>
      <c r="AI164" s="48">
        <f t="shared" si="30"/>
        <v>4.1315925556698781E-3</v>
      </c>
      <c r="AJ164" s="48">
        <f t="shared" si="31"/>
        <v>4.8069808384150229E-3</v>
      </c>
      <c r="AK164" s="48">
        <f t="shared" si="31"/>
        <v>4.9549664480902202E-3</v>
      </c>
      <c r="AL164" s="48">
        <f t="shared" si="32"/>
        <v>4.6332725664322335E-3</v>
      </c>
      <c r="AM164" s="48">
        <f t="shared" si="32"/>
        <v>5.2246501830338164E-3</v>
      </c>
      <c r="AN164" s="48">
        <f t="shared" si="33"/>
        <v>3.9448111301402817E-3</v>
      </c>
      <c r="AO164" s="48">
        <f t="shared" si="33"/>
        <v>5.0079858371658934E-3</v>
      </c>
      <c r="AP164" s="48">
        <f t="shared" si="34"/>
        <v>4.1892383570504531E-3</v>
      </c>
      <c r="AQ164" s="48">
        <f t="shared" si="34"/>
        <v>6.0589828589909444E-3</v>
      </c>
    </row>
    <row r="165" spans="1:43" x14ac:dyDescent="0.3">
      <c r="A165" s="42" t="s">
        <v>29</v>
      </c>
      <c r="B165" s="48">
        <v>6.1781890358111316E-3</v>
      </c>
      <c r="C165" s="48">
        <v>9.532861815437086E-3</v>
      </c>
      <c r="D165" s="48">
        <v>6.4038470694662668E-3</v>
      </c>
      <c r="E165" s="48">
        <v>8.8082654858829684E-3</v>
      </c>
      <c r="F165" s="48">
        <v>6.5355356617492538E-3</v>
      </c>
      <c r="G165" s="48">
        <v>1.0717437901903921E-2</v>
      </c>
      <c r="H165" s="48">
        <v>9.3019694910712585E-3</v>
      </c>
      <c r="I165" s="48">
        <v>1.1790150630658219E-2</v>
      </c>
      <c r="J165" s="48">
        <v>1.2527468399601826E-2</v>
      </c>
      <c r="K165" s="48">
        <v>1.4236613263715418E-2</v>
      </c>
      <c r="L165" s="48">
        <v>1.5020653398422831E-2</v>
      </c>
      <c r="M165" s="48">
        <v>1.9526849417949681E-2</v>
      </c>
      <c r="N165" s="48">
        <v>9.6530792901403702E-3</v>
      </c>
      <c r="O165" s="48">
        <v>1.0720959968525623E-2</v>
      </c>
      <c r="P165" s="48">
        <v>1.0573745093988845E-2</v>
      </c>
      <c r="Q165" s="48">
        <v>1.0573745093988845E-2</v>
      </c>
      <c r="R165" s="48">
        <f t="shared" si="21"/>
        <v>1.4778035321386971E-2</v>
      </c>
      <c r="S165" s="48">
        <f t="shared" si="22"/>
        <v>1.9060841736183831E-2</v>
      </c>
      <c r="T165" s="48">
        <f t="shared" si="23"/>
        <v>1.7221940648951686E-2</v>
      </c>
      <c r="U165" s="48">
        <f t="shared" si="23"/>
        <v>2.3365984339929043E-2</v>
      </c>
      <c r="V165" s="48">
        <f t="shared" si="24"/>
        <v>1.457381218269348E-2</v>
      </c>
      <c r="W165" s="48">
        <f t="shared" si="24"/>
        <v>1.8533985229117596E-2</v>
      </c>
      <c r="X165" s="48">
        <f t="shared" si="25"/>
        <v>1.5038631346578367E-2</v>
      </c>
      <c r="Y165" s="48">
        <f t="shared" si="25"/>
        <v>1.6093109429202144E-2</v>
      </c>
      <c r="Z165" s="48">
        <f t="shared" si="26"/>
        <v>1.2901640871856124E-2</v>
      </c>
      <c r="AA165" s="48">
        <f t="shared" si="26"/>
        <v>1.6129168890357232E-2</v>
      </c>
      <c r="AB165" s="48">
        <f t="shared" si="27"/>
        <v>1.3623796921894173E-2</v>
      </c>
      <c r="AC165" s="48">
        <f t="shared" si="27"/>
        <v>1.845089371516433E-2</v>
      </c>
      <c r="AD165" s="48">
        <f t="shared" si="28"/>
        <v>1.6428982541408198E-2</v>
      </c>
      <c r="AE165" s="48">
        <f t="shared" si="28"/>
        <v>2.122529897039074E-2</v>
      </c>
      <c r="AF165" s="48">
        <f t="shared" si="29"/>
        <v>1.4226402702195533E-2</v>
      </c>
      <c r="AG165" s="48">
        <f t="shared" si="29"/>
        <v>1.9609682867329704E-2</v>
      </c>
      <c r="AH165" s="48">
        <f t="shared" si="30"/>
        <v>1.4020759253434554E-2</v>
      </c>
      <c r="AI165" s="48">
        <f t="shared" si="30"/>
        <v>1.8466885952052203E-2</v>
      </c>
      <c r="AJ165" s="48">
        <f t="shared" si="31"/>
        <v>1.4900620008675019E-2</v>
      </c>
      <c r="AK165" s="48">
        <f t="shared" si="31"/>
        <v>1.9646365422396856E-2</v>
      </c>
      <c r="AL165" s="48">
        <f t="shared" si="32"/>
        <v>1.5400255123236253E-2</v>
      </c>
      <c r="AM165" s="48">
        <f t="shared" si="32"/>
        <v>1.9921117068330996E-2</v>
      </c>
      <c r="AN165" s="48">
        <f t="shared" si="33"/>
        <v>1.5851405699771007E-2</v>
      </c>
      <c r="AO165" s="48">
        <f t="shared" si="33"/>
        <v>2.2052456366540303E-2</v>
      </c>
      <c r="AP165" s="48">
        <f t="shared" si="34"/>
        <v>1.6575032341526519E-2</v>
      </c>
      <c r="AQ165" s="48">
        <f t="shared" si="34"/>
        <v>2.2911950194049159E-2</v>
      </c>
    </row>
    <row r="166" spans="1:43" x14ac:dyDescent="0.3">
      <c r="A166" s="42" t="s">
        <v>30</v>
      </c>
      <c r="B166" s="48">
        <v>5.9741131083838862E-2</v>
      </c>
      <c r="C166" s="48">
        <v>6.4633362220793383E-2</v>
      </c>
      <c r="D166" s="48">
        <v>5.6491929724325096E-2</v>
      </c>
      <c r="E166" s="48">
        <v>4.7017092796267201E-2</v>
      </c>
      <c r="F166" s="48">
        <v>4.7513974698440715E-2</v>
      </c>
      <c r="G166" s="48">
        <v>4.2932795359979826E-2</v>
      </c>
      <c r="H166" s="48">
        <v>5.1811587268168507E-2</v>
      </c>
      <c r="I166" s="48">
        <v>5.9352690106608992E-2</v>
      </c>
      <c r="J166" s="48">
        <v>5.8711943354055933E-2</v>
      </c>
      <c r="K166" s="48">
        <v>6.5604868245590975E-2</v>
      </c>
      <c r="L166" s="48">
        <v>5.6556932448783744E-2</v>
      </c>
      <c r="M166" s="48">
        <v>7.0534484916760551E-2</v>
      </c>
      <c r="N166" s="48">
        <v>5.1286374685607497E-2</v>
      </c>
      <c r="O166" s="48">
        <v>6.9089069679214271E-2</v>
      </c>
      <c r="P166" s="48">
        <v>4.6826585416236313E-2</v>
      </c>
      <c r="Q166" s="48">
        <v>5.8910865523652135E-2</v>
      </c>
      <c r="R166" s="48">
        <f t="shared" si="21"/>
        <v>5.2393782871127531E-2</v>
      </c>
      <c r="S166" s="48">
        <f t="shared" si="22"/>
        <v>6.2830182019272623E-2</v>
      </c>
      <c r="T166" s="48">
        <f t="shared" si="23"/>
        <v>4.7745632453790376E-2</v>
      </c>
      <c r="U166" s="48">
        <f t="shared" si="23"/>
        <v>6.2040360367815142E-2</v>
      </c>
      <c r="V166" s="48">
        <f t="shared" si="24"/>
        <v>5.2054691678944456E-2</v>
      </c>
      <c r="W166" s="48">
        <f t="shared" si="24"/>
        <v>6.1560983849626036E-2</v>
      </c>
      <c r="X166" s="48">
        <f t="shared" si="25"/>
        <v>5.2181882686849576E-2</v>
      </c>
      <c r="Y166" s="48">
        <f t="shared" si="25"/>
        <v>5.8971933144118575E-2</v>
      </c>
      <c r="Z166" s="48">
        <f t="shared" si="26"/>
        <v>4.8836480384931429E-2</v>
      </c>
      <c r="AA166" s="48">
        <f t="shared" si="26"/>
        <v>5.6037002210983761E-2</v>
      </c>
      <c r="AB166" s="48">
        <f t="shared" si="27"/>
        <v>5.1456999659959493E-2</v>
      </c>
      <c r="AC166" s="48">
        <f t="shared" si="27"/>
        <v>6.570174012034477E-2</v>
      </c>
      <c r="AD166" s="48">
        <f t="shared" si="28"/>
        <v>4.9977617189998082E-2</v>
      </c>
      <c r="AE166" s="48">
        <f t="shared" si="28"/>
        <v>6.0587069130907466E-2</v>
      </c>
      <c r="AF166" s="48">
        <f t="shared" si="29"/>
        <v>4.9680990805029086E-2</v>
      </c>
      <c r="AG166" s="48">
        <f t="shared" si="29"/>
        <v>6.1901857759429538E-2</v>
      </c>
      <c r="AH166" s="48">
        <f t="shared" si="30"/>
        <v>4.9781691980445575E-2</v>
      </c>
      <c r="AI166" s="48">
        <f t="shared" si="30"/>
        <v>6.1392799833670082E-2</v>
      </c>
      <c r="AJ166" s="48">
        <f t="shared" si="31"/>
        <v>4.6911438267037482E-2</v>
      </c>
      <c r="AK166" s="48">
        <f t="shared" si="31"/>
        <v>6.266935422141709E-2</v>
      </c>
      <c r="AL166" s="48">
        <f t="shared" si="32"/>
        <v>4.9138103779440584E-2</v>
      </c>
      <c r="AM166" s="48">
        <f t="shared" si="32"/>
        <v>6.3868782592970921E-2</v>
      </c>
      <c r="AN166" s="48">
        <f t="shared" si="33"/>
        <v>4.5836781034117806E-2</v>
      </c>
      <c r="AO166" s="48">
        <f t="shared" si="33"/>
        <v>5.9239517386033447E-2</v>
      </c>
      <c r="AP166" s="48">
        <f t="shared" si="34"/>
        <v>4.7355069534282021E-2</v>
      </c>
      <c r="AQ166" s="48">
        <f t="shared" si="34"/>
        <v>5.9649902975420437E-2</v>
      </c>
    </row>
    <row r="167" spans="1:43" x14ac:dyDescent="0.3">
      <c r="A167" s="42" t="s">
        <v>40</v>
      </c>
      <c r="B167" s="48">
        <v>0.26901680131950462</v>
      </c>
      <c r="C167" s="48">
        <v>0.27273489698359005</v>
      </c>
      <c r="D167" s="48">
        <v>0.31191734514117031</v>
      </c>
      <c r="E167" s="48">
        <v>0.33499023948959672</v>
      </c>
      <c r="F167" s="48">
        <v>0.31334846383390075</v>
      </c>
      <c r="G167" s="48">
        <v>0.32095574328584037</v>
      </c>
      <c r="H167" s="48">
        <v>0.29255268245066701</v>
      </c>
      <c r="I167" s="48">
        <v>0.30340498019025014</v>
      </c>
      <c r="J167" s="48">
        <v>0.25432451214244128</v>
      </c>
      <c r="K167" s="48">
        <v>0.29147493567229493</v>
      </c>
      <c r="L167" s="48">
        <v>0.25722868944799099</v>
      </c>
      <c r="M167" s="48">
        <v>0.2816789752576459</v>
      </c>
      <c r="N167" s="48">
        <v>0.28086666947687899</v>
      </c>
      <c r="O167" s="48">
        <v>0.28097907796934057</v>
      </c>
      <c r="P167" s="48">
        <v>0.28299938029332783</v>
      </c>
      <c r="Q167" s="48">
        <v>0.28673053088204914</v>
      </c>
      <c r="R167" s="48">
        <f t="shared" si="21"/>
        <v>0.2273299525832147</v>
      </c>
      <c r="S167" s="48">
        <f t="shared" si="22"/>
        <v>0.25113247285006646</v>
      </c>
      <c r="T167" s="48">
        <f t="shared" si="23"/>
        <v>0.20861821078000392</v>
      </c>
      <c r="U167" s="48">
        <f t="shared" si="23"/>
        <v>0.24788216675803432</v>
      </c>
      <c r="V167" s="48">
        <f t="shared" si="24"/>
        <v>0.21826934807293474</v>
      </c>
      <c r="W167" s="48">
        <f t="shared" si="24"/>
        <v>0.25317893037790562</v>
      </c>
      <c r="X167" s="48">
        <f t="shared" si="25"/>
        <v>0.22630873541469568</v>
      </c>
      <c r="Y167" s="48">
        <f t="shared" si="25"/>
        <v>0.26279170608640806</v>
      </c>
      <c r="Z167" s="48">
        <f t="shared" si="26"/>
        <v>0.21830287936161022</v>
      </c>
      <c r="AA167" s="48">
        <f t="shared" si="26"/>
        <v>0.26857099290960379</v>
      </c>
      <c r="AB167" s="48">
        <f t="shared" si="27"/>
        <v>0.21213353242951552</v>
      </c>
      <c r="AC167" s="48">
        <f t="shared" si="27"/>
        <v>0.26318396191546295</v>
      </c>
      <c r="AD167" s="48">
        <f t="shared" si="28"/>
        <v>0.2107949095094967</v>
      </c>
      <c r="AE167" s="48">
        <f t="shared" si="28"/>
        <v>0.25783078595638548</v>
      </c>
      <c r="AF167" s="48">
        <f t="shared" si="29"/>
        <v>0.21066335147307186</v>
      </c>
      <c r="AG167" s="48">
        <f t="shared" si="29"/>
        <v>0.25087375680240193</v>
      </c>
      <c r="AH167" s="48">
        <f t="shared" si="30"/>
        <v>0.21102042339494292</v>
      </c>
      <c r="AI167" s="48">
        <f t="shared" si="30"/>
        <v>0.24594437543648276</v>
      </c>
      <c r="AJ167" s="48">
        <f t="shared" si="31"/>
        <v>0.2047814660781262</v>
      </c>
      <c r="AK167" s="48">
        <f t="shared" si="31"/>
        <v>0.24409971168320874</v>
      </c>
      <c r="AL167" s="48">
        <f t="shared" si="32"/>
        <v>0.20609265567649201</v>
      </c>
      <c r="AM167" s="48">
        <f t="shared" si="32"/>
        <v>0.24766014847976853</v>
      </c>
      <c r="AN167" s="48">
        <f t="shared" si="33"/>
        <v>0.20511574653145265</v>
      </c>
      <c r="AO167" s="48">
        <f t="shared" si="33"/>
        <v>0.24674312544499394</v>
      </c>
      <c r="AP167" s="48">
        <f t="shared" si="34"/>
        <v>0.19998180789133246</v>
      </c>
      <c r="AQ167" s="48">
        <f t="shared" si="34"/>
        <v>0.25798431435963776</v>
      </c>
    </row>
    <row r="168" spans="1:43" x14ac:dyDescent="0.3">
      <c r="A168" s="42" t="s">
        <v>31</v>
      </c>
      <c r="B168" s="48">
        <v>5.5911212993765902E-5</v>
      </c>
      <c r="C168" s="48">
        <v>5.59112129937659E-4</v>
      </c>
      <c r="D168" s="48">
        <v>4.5231633576155785E-4</v>
      </c>
      <c r="E168" s="48">
        <v>8.3321430271865926E-4</v>
      </c>
      <c r="F168" s="48">
        <v>0</v>
      </c>
      <c r="G168" s="48">
        <v>0</v>
      </c>
      <c r="H168" s="48">
        <v>4.497865906176431E-3</v>
      </c>
      <c r="I168" s="48">
        <v>3.2920550462227495E-3</v>
      </c>
      <c r="J168" s="48">
        <v>3.4558533516142968E-3</v>
      </c>
      <c r="K168" s="48">
        <v>3.4934169750014087E-3</v>
      </c>
      <c r="L168" s="48">
        <v>3.5882672007343432E-3</v>
      </c>
      <c r="M168" s="48">
        <v>5.0903325405766264E-3</v>
      </c>
      <c r="N168" s="48">
        <v>2.8242633730978374E-3</v>
      </c>
      <c r="O168" s="48">
        <v>2.1076592336551027E-3</v>
      </c>
      <c r="P168" s="48">
        <v>1.8591200165255113E-3</v>
      </c>
      <c r="Q168" s="48">
        <v>2.6853955794257384E-3</v>
      </c>
      <c r="R168" s="48">
        <f t="shared" si="21"/>
        <v>9.1421444623548381E-3</v>
      </c>
      <c r="S168" s="48">
        <f t="shared" si="22"/>
        <v>1.0354037486322082E-2</v>
      </c>
      <c r="T168" s="48">
        <f t="shared" si="23"/>
        <v>1.0777935228953548E-2</v>
      </c>
      <c r="U168" s="48">
        <f t="shared" si="23"/>
        <v>1.2546675079386423E-2</v>
      </c>
      <c r="V168" s="48">
        <f t="shared" si="24"/>
        <v>1.0820093655277259E-2</v>
      </c>
      <c r="W168" s="48">
        <f t="shared" si="24"/>
        <v>1.1561453064441963E-2</v>
      </c>
      <c r="X168" s="48">
        <f t="shared" si="25"/>
        <v>1.0170293282876065E-2</v>
      </c>
      <c r="Y168" s="48">
        <f t="shared" si="25"/>
        <v>1.2683301797540208E-2</v>
      </c>
      <c r="Z168" s="48">
        <f t="shared" si="26"/>
        <v>1.2579735190220844E-2</v>
      </c>
      <c r="AA168" s="48">
        <f t="shared" si="26"/>
        <v>1.4900844578854185E-2</v>
      </c>
      <c r="AB168" s="48">
        <f t="shared" si="27"/>
        <v>1.2744126909031771E-2</v>
      </c>
      <c r="AC168" s="48">
        <f t="shared" si="27"/>
        <v>1.5050488623427312E-2</v>
      </c>
      <c r="AD168" s="48">
        <f t="shared" si="28"/>
        <v>1.2591929398222165E-2</v>
      </c>
      <c r="AE168" s="48">
        <f t="shared" si="28"/>
        <v>1.6902219095734475E-2</v>
      </c>
      <c r="AF168" s="48">
        <f t="shared" si="29"/>
        <v>1.3147401013323325E-2</v>
      </c>
      <c r="AG168" s="48">
        <f t="shared" si="29"/>
        <v>1.7486864327265903E-2</v>
      </c>
      <c r="AH168" s="48">
        <f t="shared" si="30"/>
        <v>1.4713800585353371E-2</v>
      </c>
      <c r="AI168" s="48">
        <f t="shared" si="30"/>
        <v>1.8936021622889557E-2</v>
      </c>
      <c r="AJ168" s="48">
        <f t="shared" si="31"/>
        <v>1.5880386803765977E-2</v>
      </c>
      <c r="AK168" s="48">
        <f t="shared" si="31"/>
        <v>2.0386293470772841E-2</v>
      </c>
      <c r="AL168" s="48">
        <f t="shared" si="32"/>
        <v>1.3753195149726061E-2</v>
      </c>
      <c r="AM168" s="48">
        <f t="shared" si="32"/>
        <v>1.8928971149569662E-2</v>
      </c>
      <c r="AN168" s="48">
        <f t="shared" si="33"/>
        <v>1.3138145361479401E-2</v>
      </c>
      <c r="AO168" s="48">
        <f t="shared" si="33"/>
        <v>1.8223103123135836E-2</v>
      </c>
      <c r="AP168" s="48">
        <f t="shared" si="34"/>
        <v>1.3952336675291074E-2</v>
      </c>
      <c r="AQ168" s="48">
        <f t="shared" si="34"/>
        <v>1.7899013583441137E-2</v>
      </c>
    </row>
    <row r="169" spans="1:43" x14ac:dyDescent="0.3">
      <c r="A169" s="42" t="s">
        <v>32</v>
      </c>
      <c r="B169" s="48">
        <v>5.8147661513516533E-3</v>
      </c>
      <c r="C169" s="48">
        <v>7.1286796567051518E-3</v>
      </c>
      <c r="D169" s="48">
        <v>1.0474694091320288E-2</v>
      </c>
      <c r="E169" s="48">
        <v>1.4688377850783221E-2</v>
      </c>
      <c r="F169" s="48">
        <v>9.5826503593493886E-3</v>
      </c>
      <c r="G169" s="48">
        <v>1.3911654688353717E-2</v>
      </c>
      <c r="H169" s="48">
        <v>1.0890577449422933E-2</v>
      </c>
      <c r="I169" s="48">
        <v>1.4641989013723275E-2</v>
      </c>
      <c r="J169" s="48">
        <v>1.0010705632665326E-2</v>
      </c>
      <c r="K169" s="48">
        <v>1.1870104990327366E-2</v>
      </c>
      <c r="L169" s="48">
        <v>8.9080819460090957E-3</v>
      </c>
      <c r="M169" s="48">
        <v>1.3017899611966454E-2</v>
      </c>
      <c r="N169" s="48">
        <v>1.4978431620508929E-2</v>
      </c>
      <c r="O169" s="48">
        <v>2.6430046790034988E-2</v>
      </c>
      <c r="P169" s="48">
        <v>1.2755629002272258E-2</v>
      </c>
      <c r="Q169" s="48">
        <v>2.7977174137574883E-2</v>
      </c>
      <c r="R169" s="48">
        <f t="shared" si="21"/>
        <v>1.4507418432539916E-2</v>
      </c>
      <c r="S169" s="48">
        <f t="shared" si="22"/>
        <v>2.0531585697309125E-2</v>
      </c>
      <c r="T169" s="48">
        <f t="shared" si="23"/>
        <v>1.7945986201760467E-2</v>
      </c>
      <c r="U169" s="48">
        <f t="shared" si="23"/>
        <v>2.6386288645931382E-2</v>
      </c>
      <c r="V169" s="48">
        <f t="shared" si="24"/>
        <v>1.692927055864716E-2</v>
      </c>
      <c r="W169" s="48">
        <f t="shared" si="24"/>
        <v>2.7336455175908634E-2</v>
      </c>
      <c r="X169" s="48">
        <f t="shared" si="25"/>
        <v>1.5275149795017345E-2</v>
      </c>
      <c r="Y169" s="48">
        <f t="shared" si="25"/>
        <v>2.1897666351308735E-2</v>
      </c>
      <c r="Z169" s="48">
        <f t="shared" si="26"/>
        <v>1.5519242335679856E-2</v>
      </c>
      <c r="AA169" s="48">
        <f t="shared" si="26"/>
        <v>2.4532601421467719E-2</v>
      </c>
      <c r="AB169" s="48">
        <f t="shared" si="27"/>
        <v>1.6506749064888599E-2</v>
      </c>
      <c r="AC169" s="48">
        <f t="shared" si="27"/>
        <v>2.7861145197297418E-2</v>
      </c>
      <c r="AD169" s="48">
        <f t="shared" si="28"/>
        <v>1.7394640915776683E-2</v>
      </c>
      <c r="AE169" s="48">
        <f t="shared" si="28"/>
        <v>2.7326213468056533E-2</v>
      </c>
      <c r="AF169" s="48">
        <f t="shared" si="29"/>
        <v>1.7381309814224057E-2</v>
      </c>
      <c r="AG169" s="48">
        <f t="shared" si="29"/>
        <v>2.8687370988928505E-2</v>
      </c>
      <c r="AH169" s="48">
        <f t="shared" si="30"/>
        <v>1.8354933121511471E-2</v>
      </c>
      <c r="AI169" s="48">
        <f t="shared" si="30"/>
        <v>2.7737646538258547E-2</v>
      </c>
      <c r="AJ169" s="48">
        <f t="shared" si="31"/>
        <v>1.8620672058786009E-2</v>
      </c>
      <c r="AK169" s="48">
        <f t="shared" si="31"/>
        <v>2.9474651085653052E-2</v>
      </c>
      <c r="AL169" s="48">
        <f t="shared" si="32"/>
        <v>1.8298494186415909E-2</v>
      </c>
      <c r="AM169" s="48">
        <f t="shared" si="32"/>
        <v>2.7941370529845019E-2</v>
      </c>
      <c r="AN169" s="48">
        <f t="shared" si="33"/>
        <v>1.7679488906421383E-2</v>
      </c>
      <c r="AO169" s="48">
        <f t="shared" si="33"/>
        <v>2.8393018646448706E-2</v>
      </c>
      <c r="AP169" s="48">
        <f t="shared" si="34"/>
        <v>1.8202215394566623E-2</v>
      </c>
      <c r="AQ169" s="48">
        <f t="shared" si="34"/>
        <v>2.8758691785252265E-2</v>
      </c>
    </row>
    <row r="170" spans="1:43" x14ac:dyDescent="0.3">
      <c r="A170" s="42" t="s">
        <v>70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>
        <f t="shared" si="21"/>
        <v>9.5304208680919156E-3</v>
      </c>
      <c r="S170" s="48">
        <f t="shared" si="22"/>
        <v>1.2554270452165523E-2</v>
      </c>
      <c r="T170" s="48">
        <f t="shared" si="23"/>
        <v>7.612821812389454E-3</v>
      </c>
      <c r="U170" s="48">
        <f t="shared" si="23"/>
        <v>1.2784575761023594E-2</v>
      </c>
      <c r="V170" s="48">
        <f t="shared" si="24"/>
        <v>8.3520237235010925E-3</v>
      </c>
      <c r="W170" s="48">
        <f t="shared" si="24"/>
        <v>1.3776146995617534E-2</v>
      </c>
      <c r="X170" s="48">
        <f t="shared" si="25"/>
        <v>8.2978555660674861E-3</v>
      </c>
      <c r="Y170" s="48">
        <f t="shared" si="25"/>
        <v>1.2525622831914223E-2</v>
      </c>
      <c r="Z170" s="48">
        <f t="shared" si="26"/>
        <v>9.3691495760163321E-3</v>
      </c>
      <c r="AA170" s="48">
        <f t="shared" si="26"/>
        <v>1.5578540750717934E-2</v>
      </c>
      <c r="AB170" s="48">
        <f t="shared" si="27"/>
        <v>8.8558376084803148E-3</v>
      </c>
      <c r="AC170" s="48">
        <f t="shared" si="27"/>
        <v>1.4126465500672689E-2</v>
      </c>
      <c r="AD170" s="48">
        <f t="shared" si="28"/>
        <v>8.6589499264564818E-3</v>
      </c>
      <c r="AE170" s="48">
        <f t="shared" si="28"/>
        <v>1.6026091961373664E-2</v>
      </c>
      <c r="AF170" s="48">
        <f t="shared" si="29"/>
        <v>9.3005254269093642E-3</v>
      </c>
      <c r="AG170" s="48">
        <f t="shared" si="29"/>
        <v>1.4120848189153688E-2</v>
      </c>
      <c r="AH170" s="48">
        <f t="shared" si="30"/>
        <v>9.5959569034913296E-3</v>
      </c>
      <c r="AI170" s="48">
        <f t="shared" si="30"/>
        <v>1.4473901662766088E-2</v>
      </c>
      <c r="AJ170" s="48">
        <f t="shared" si="31"/>
        <v>9.6905059576965283E-3</v>
      </c>
      <c r="AK170" s="48">
        <f t="shared" si="31"/>
        <v>1.5038399714234684E-2</v>
      </c>
      <c r="AL170" s="48">
        <f t="shared" si="32"/>
        <v>9.0417238901894844E-3</v>
      </c>
      <c r="AM170" s="48">
        <f t="shared" si="32"/>
        <v>1.5072798095861822E-2</v>
      </c>
      <c r="AN170" s="48">
        <f t="shared" si="33"/>
        <v>9.4194392595300866E-3</v>
      </c>
      <c r="AO170" s="48">
        <f t="shared" si="33"/>
        <v>1.683279773702542E-2</v>
      </c>
      <c r="AP170" s="48">
        <f t="shared" si="34"/>
        <v>8.8282260672703748E-3</v>
      </c>
      <c r="AQ170" s="48">
        <f t="shared" si="34"/>
        <v>1.4407139391979301E-2</v>
      </c>
    </row>
    <row r="171" spans="1:43" x14ac:dyDescent="0.3">
      <c r="A171" s="42" t="s">
        <v>33</v>
      </c>
      <c r="B171" s="48">
        <v>6.2732380979005339E-2</v>
      </c>
      <c r="C171" s="48">
        <v>7.0671773224120091E-2</v>
      </c>
      <c r="D171" s="48">
        <v>3.7970766081036042E-2</v>
      </c>
      <c r="E171" s="48">
        <v>4.101794981669285E-2</v>
      </c>
      <c r="F171" s="48">
        <v>5.3692262430126508E-2</v>
      </c>
      <c r="G171" s="48">
        <v>6.2560416929348966E-2</v>
      </c>
      <c r="H171" s="48">
        <v>4.8251574253067163E-2</v>
      </c>
      <c r="I171" s="48">
        <v>5.4012670583956972E-2</v>
      </c>
      <c r="J171" s="48">
        <v>5.7359652912119904E-2</v>
      </c>
      <c r="K171" s="48">
        <v>6.7276449486317447E-2</v>
      </c>
      <c r="L171" s="48">
        <v>6.3295364459465098E-2</v>
      </c>
      <c r="M171" s="48">
        <v>7.3622063670880797E-2</v>
      </c>
      <c r="N171" s="48">
        <v>4.9558094114010312E-2</v>
      </c>
      <c r="O171" s="48">
        <v>6.300496002472987E-2</v>
      </c>
      <c r="P171" s="48">
        <v>5.4159781036975829E-2</v>
      </c>
      <c r="Q171" s="48">
        <v>6.7690043379467046E-2</v>
      </c>
      <c r="R171" s="48">
        <f t="shared" si="21"/>
        <v>5.1817251238366419E-2</v>
      </c>
      <c r="S171" s="48">
        <f t="shared" si="22"/>
        <v>6.453624501417797E-2</v>
      </c>
      <c r="T171" s="48">
        <f t="shared" si="23"/>
        <v>5.3320783210417978E-2</v>
      </c>
      <c r="U171" s="48">
        <f t="shared" si="23"/>
        <v>7.0718563493623224E-2</v>
      </c>
      <c r="V171" s="48">
        <f t="shared" si="24"/>
        <v>4.9014179671737317E-2</v>
      </c>
      <c r="W171" s="48">
        <f t="shared" si="24"/>
        <v>6.0312872439260139E-2</v>
      </c>
      <c r="X171" s="48">
        <f t="shared" si="25"/>
        <v>4.7885130873541466E-2</v>
      </c>
      <c r="Y171" s="48">
        <f t="shared" si="25"/>
        <v>5.9464679911699778E-2</v>
      </c>
      <c r="Z171" s="48">
        <f t="shared" si="26"/>
        <v>4.9488762950350283E-2</v>
      </c>
      <c r="AA171" s="48">
        <f t="shared" si="26"/>
        <v>6.2534414258727453E-2</v>
      </c>
      <c r="AB171" s="48">
        <f t="shared" si="27"/>
        <v>4.983071896391135E-2</v>
      </c>
      <c r="AC171" s="48">
        <f t="shared" si="27"/>
        <v>6.2804003607386277E-2</v>
      </c>
      <c r="AD171" s="48">
        <f t="shared" si="28"/>
        <v>4.8103856238408904E-2</v>
      </c>
      <c r="AE171" s="48">
        <f t="shared" si="28"/>
        <v>6.8312336125855341E-2</v>
      </c>
      <c r="AF171" s="48">
        <f t="shared" si="29"/>
        <v>5.001524676299493E-2</v>
      </c>
      <c r="AG171" s="48">
        <f t="shared" si="29"/>
        <v>6.6270641771439293E-2</v>
      </c>
      <c r="AH171" s="48">
        <f t="shared" si="30"/>
        <v>5.2191343380655619E-2</v>
      </c>
      <c r="AI171" s="48">
        <f t="shared" si="30"/>
        <v>6.6846502007154321E-2</v>
      </c>
      <c r="AJ171" s="48">
        <f t="shared" si="31"/>
        <v>4.8146352665016712E-2</v>
      </c>
      <c r="AK171" s="48">
        <f t="shared" si="31"/>
        <v>6.7200775648712782E-2</v>
      </c>
      <c r="AL171" s="48">
        <f t="shared" si="32"/>
        <v>4.8111745932446104E-2</v>
      </c>
      <c r="AM171" s="48">
        <f t="shared" si="32"/>
        <v>6.4088716417326871E-2</v>
      </c>
      <c r="AN171" s="48">
        <f t="shared" si="33"/>
        <v>4.8795389381723016E-2</v>
      </c>
      <c r="AO171" s="48">
        <f t="shared" si="33"/>
        <v>6.5455000288644719E-2</v>
      </c>
      <c r="AP171" s="48">
        <f t="shared" si="34"/>
        <v>4.7723965071151356E-2</v>
      </c>
      <c r="AQ171" s="48">
        <f t="shared" si="34"/>
        <v>6.3879568240620951E-2</v>
      </c>
    </row>
    <row r="172" spans="1:43" x14ac:dyDescent="0.3">
      <c r="A172" s="42" t="s">
        <v>34</v>
      </c>
      <c r="B172" s="48">
        <v>1.3334824299013167E-2</v>
      </c>
      <c r="C172" s="48">
        <v>1.7639987699533143E-2</v>
      </c>
      <c r="D172" s="48">
        <v>1.2569632909584344E-2</v>
      </c>
      <c r="E172" s="48">
        <v>1.5950102366328621E-2</v>
      </c>
      <c r="F172" s="48">
        <v>1.149497751439499E-2</v>
      </c>
      <c r="G172" s="48">
        <v>1.5361660992728954E-2</v>
      </c>
      <c r="H172" s="48">
        <v>1.6613394070472947E-2</v>
      </c>
      <c r="I172" s="48">
        <v>2.3943958504794534E-2</v>
      </c>
      <c r="J172" s="48">
        <v>2.114831996694401E-2</v>
      </c>
      <c r="K172" s="48">
        <v>2.4641736941945418E-2</v>
      </c>
      <c r="L172" s="48">
        <v>1.8275128301414444E-2</v>
      </c>
      <c r="M172" s="48">
        <v>2.7579588600993032E-2</v>
      </c>
      <c r="N172" s="48">
        <v>1.6271129283817392E-2</v>
      </c>
      <c r="O172" s="48">
        <v>2.2003962399359273E-2</v>
      </c>
      <c r="P172" s="48">
        <v>1.3943400123941335E-2</v>
      </c>
      <c r="Q172" s="48">
        <v>2.0282482958066516E-2</v>
      </c>
      <c r="R172" s="48">
        <f t="shared" si="21"/>
        <v>2.0119777388194045E-2</v>
      </c>
      <c r="S172" s="48">
        <f t="shared" si="22"/>
        <v>3.0050240613712038E-2</v>
      </c>
      <c r="T172" s="48">
        <f t="shared" si="23"/>
        <v>2.1235221713091779E-2</v>
      </c>
      <c r="U172" s="48">
        <f t="shared" si="23"/>
        <v>3.1123615262880253E-2</v>
      </c>
      <c r="V172" s="48">
        <f t="shared" si="24"/>
        <v>2.1048976642486464E-2</v>
      </c>
      <c r="W172" s="48">
        <f t="shared" si="24"/>
        <v>2.7205075027449066E-2</v>
      </c>
      <c r="X172" s="48">
        <f t="shared" si="25"/>
        <v>2.0064648375906654E-2</v>
      </c>
      <c r="Y172" s="48">
        <f t="shared" si="25"/>
        <v>2.8066855881425417E-2</v>
      </c>
      <c r="Z172" s="48">
        <f t="shared" si="26"/>
        <v>1.8458749481138868E-2</v>
      </c>
      <c r="AA172" s="48">
        <f t="shared" si="26"/>
        <v>2.7497522173371623E-2</v>
      </c>
      <c r="AB172" s="48">
        <f t="shared" si="27"/>
        <v>1.7512086222445631E-2</v>
      </c>
      <c r="AC172" s="48">
        <f t="shared" si="27"/>
        <v>2.6190511391357058E-2</v>
      </c>
      <c r="AD172" s="48">
        <f t="shared" si="28"/>
        <v>1.7126047195753662E-2</v>
      </c>
      <c r="AE172" s="48">
        <f t="shared" si="28"/>
        <v>2.686576709087421E-2</v>
      </c>
      <c r="AF172" s="48">
        <f t="shared" si="29"/>
        <v>1.9433758678926629E-2</v>
      </c>
      <c r="AG172" s="48">
        <f t="shared" si="29"/>
        <v>2.9719459560893224E-2</v>
      </c>
      <c r="AH172" s="48">
        <f t="shared" si="30"/>
        <v>1.7251398077609968E-2</v>
      </c>
      <c r="AI172" s="48">
        <f t="shared" si="30"/>
        <v>2.7471092179828231E-2</v>
      </c>
      <c r="AJ172" s="48">
        <f t="shared" si="31"/>
        <v>1.8697216339652489E-2</v>
      </c>
      <c r="AK172" s="48">
        <f t="shared" si="31"/>
        <v>3.1388258107315083E-2</v>
      </c>
      <c r="AL172" s="48">
        <f t="shared" si="32"/>
        <v>1.7389434379077938E-2</v>
      </c>
      <c r="AM172" s="48">
        <f t="shared" si="32"/>
        <v>2.9510231810250871E-2</v>
      </c>
      <c r="AN172" s="48">
        <f t="shared" si="33"/>
        <v>1.7641002944176112E-2</v>
      </c>
      <c r="AO172" s="48">
        <f t="shared" si="33"/>
        <v>2.9052090749898975E-2</v>
      </c>
      <c r="AP172" s="48">
        <f t="shared" si="34"/>
        <v>1.7828266494178527E-2</v>
      </c>
      <c r="AQ172" s="48">
        <f t="shared" si="34"/>
        <v>2.7924886804657181E-2</v>
      </c>
    </row>
    <row r="173" spans="1:43" x14ac:dyDescent="0.3">
      <c r="A173" s="42" t="s">
        <v>38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>
        <f t="shared" si="21"/>
        <v>8.1891023755456469E-3</v>
      </c>
      <c r="S173" s="48">
        <f t="shared" si="22"/>
        <v>8.2714640373686629E-3</v>
      </c>
      <c r="T173" s="48">
        <f t="shared" si="23"/>
        <v>7.6024783044921851E-3</v>
      </c>
      <c r="U173" s="48">
        <f t="shared" si="23"/>
        <v>1.0384881928857352E-2</v>
      </c>
      <c r="V173" s="48">
        <f t="shared" si="24"/>
        <v>7.8358874259813627E-3</v>
      </c>
      <c r="W173" s="48">
        <f t="shared" si="24"/>
        <v>1.0529180469402502E-2</v>
      </c>
      <c r="X173" s="48">
        <f t="shared" si="25"/>
        <v>7.529170608640807E-3</v>
      </c>
      <c r="Y173" s="48">
        <f t="shared" si="25"/>
        <v>7.9529328287606428E-3</v>
      </c>
      <c r="Z173" s="48">
        <f t="shared" si="26"/>
        <v>7.4292442840563503E-3</v>
      </c>
      <c r="AA173" s="48">
        <f t="shared" si="26"/>
        <v>9.6402280447618321E-3</v>
      </c>
      <c r="AB173" s="48">
        <f t="shared" si="27"/>
        <v>5.7363355460607049E-3</v>
      </c>
      <c r="AC173" s="48">
        <f t="shared" si="27"/>
        <v>8.9593281982288317E-3</v>
      </c>
      <c r="AD173" s="48">
        <f t="shared" si="28"/>
        <v>7.0921532263221844E-3</v>
      </c>
      <c r="AE173" s="48">
        <f t="shared" si="28"/>
        <v>9.1193963036388052E-3</v>
      </c>
      <c r="AF173" s="48">
        <f t="shared" si="29"/>
        <v>7.1542503283918181E-3</v>
      </c>
      <c r="AG173" s="48">
        <f t="shared" si="29"/>
        <v>8.9897260273972598E-3</v>
      </c>
      <c r="AH173" s="48">
        <f t="shared" si="30"/>
        <v>6.6425346120834424E-3</v>
      </c>
      <c r="AI173" s="48">
        <f t="shared" si="30"/>
        <v>9.1961253658458565E-3</v>
      </c>
      <c r="AJ173" s="48">
        <f t="shared" si="31"/>
        <v>6.2153956063582781E-3</v>
      </c>
      <c r="AK173" s="48">
        <f t="shared" si="31"/>
        <v>9.16490189574669E-3</v>
      </c>
      <c r="AL173" s="48">
        <f t="shared" si="32"/>
        <v>6.7983988817586884E-3</v>
      </c>
      <c r="AM173" s="48">
        <f t="shared" si="32"/>
        <v>9.2127835313552328E-3</v>
      </c>
      <c r="AN173" s="48">
        <f t="shared" si="33"/>
        <v>6.2154829026112727E-3</v>
      </c>
      <c r="AO173" s="48">
        <f t="shared" si="33"/>
        <v>9.611869070756441E-3</v>
      </c>
      <c r="AP173" s="48">
        <f t="shared" si="34"/>
        <v>7.3981241914618367E-3</v>
      </c>
      <c r="AQ173" s="48">
        <f t="shared" si="34"/>
        <v>1.098095892626132E-2</v>
      </c>
    </row>
    <row r="174" spans="1:43" x14ac:dyDescent="0.3">
      <c r="A174" s="42" t="s">
        <v>35</v>
      </c>
      <c r="B174" s="48">
        <v>2.1302172150624809E-2</v>
      </c>
      <c r="C174" s="48">
        <v>2.3231108998909733E-2</v>
      </c>
      <c r="D174" s="48">
        <v>1.9425796314812168E-2</v>
      </c>
      <c r="E174" s="48">
        <v>2.4163214778841119E-2</v>
      </c>
      <c r="F174" s="48">
        <v>1.3848610935989577E-2</v>
      </c>
      <c r="G174" s="48">
        <v>1.508847139915101E-2</v>
      </c>
      <c r="H174" s="48">
        <v>1.4527149884203878E-2</v>
      </c>
      <c r="I174" s="48">
        <v>1.7972323769785824E-2</v>
      </c>
      <c r="J174" s="48">
        <v>1.6659466972184137E-2</v>
      </c>
      <c r="K174" s="48">
        <v>1.8800593505249517E-2</v>
      </c>
      <c r="L174" s="48">
        <v>9.1167021320983019E-3</v>
      </c>
      <c r="M174" s="48">
        <v>1.3622898151625151E-2</v>
      </c>
      <c r="N174" s="48">
        <v>1.2294678862988099E-2</v>
      </c>
      <c r="O174" s="48">
        <v>1.7634082254914359E-2</v>
      </c>
      <c r="P174" s="48">
        <v>1.2897645114645735E-2</v>
      </c>
      <c r="Q174" s="48">
        <v>1.7997314604420573E-2</v>
      </c>
      <c r="R174" s="48">
        <f t="shared" si="21"/>
        <v>8.6715063947947427E-3</v>
      </c>
      <c r="S174" s="48">
        <f t="shared" si="22"/>
        <v>1.6919438528785399E-2</v>
      </c>
      <c r="T174" s="48">
        <f t="shared" si="23"/>
        <v>1.015732475511745E-2</v>
      </c>
      <c r="U174" s="48">
        <f t="shared" si="23"/>
        <v>1.8442474580829343E-2</v>
      </c>
      <c r="V174" s="48">
        <f t="shared" si="24"/>
        <v>1.1467610101256557E-2</v>
      </c>
      <c r="W174" s="48">
        <f t="shared" si="24"/>
        <v>2.0560993233922353E-2</v>
      </c>
      <c r="X174" s="48">
        <f t="shared" si="25"/>
        <v>1.1924471775465153E-2</v>
      </c>
      <c r="Y174" s="48">
        <f t="shared" si="25"/>
        <v>2.0064648375906654E-2</v>
      </c>
      <c r="Z174" s="48">
        <f t="shared" si="26"/>
        <v>1.1859683007615611E-2</v>
      </c>
      <c r="AA174" s="48">
        <f t="shared" si="26"/>
        <v>1.9331283302413446E-2</v>
      </c>
      <c r="AB174" s="48">
        <f t="shared" si="27"/>
        <v>1.2064045890684369E-2</v>
      </c>
      <c r="AC174" s="48">
        <f t="shared" si="27"/>
        <v>2.289359688936856E-2</v>
      </c>
      <c r="AD174" s="48">
        <f t="shared" si="28"/>
        <v>1.1332096949542752E-2</v>
      </c>
      <c r="AE174" s="48">
        <f t="shared" si="28"/>
        <v>2.0502653961757371E-2</v>
      </c>
      <c r="AF174" s="48">
        <f t="shared" si="29"/>
        <v>1.2385062863576657E-2</v>
      </c>
      <c r="AG174" s="48">
        <f t="shared" si="29"/>
        <v>1.9756286357665603E-2</v>
      </c>
      <c r="AH174" s="48">
        <f t="shared" si="30"/>
        <v>1.2789278117486499E-2</v>
      </c>
      <c r="AI174" s="48">
        <f t="shared" si="30"/>
        <v>2.0860544090756428E-2</v>
      </c>
      <c r="AJ174" s="48">
        <f t="shared" si="31"/>
        <v>1.4788355063404179E-2</v>
      </c>
      <c r="AK174" s="48">
        <f t="shared" si="31"/>
        <v>2.4550302349909424E-2</v>
      </c>
      <c r="AL174" s="48">
        <f t="shared" si="32"/>
        <v>1.5502890907935701E-2</v>
      </c>
      <c r="AM174" s="48">
        <f t="shared" si="32"/>
        <v>2.5536760716886518E-2</v>
      </c>
      <c r="AN174" s="48">
        <f t="shared" si="33"/>
        <v>1.5317412973617873E-2</v>
      </c>
      <c r="AO174" s="48">
        <f t="shared" si="33"/>
        <v>2.5732676506244348E-2</v>
      </c>
      <c r="AP174" s="48">
        <f t="shared" si="34"/>
        <v>1.4750768111254852E-2</v>
      </c>
      <c r="AQ174" s="48">
        <f t="shared" si="34"/>
        <v>2.2871523285899094E-2</v>
      </c>
    </row>
    <row r="175" spans="1:43" x14ac:dyDescent="0.3">
      <c r="A175" s="42" t="s">
        <v>36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3.8279709839799411E-5</v>
      </c>
      <c r="I175" s="48">
        <v>5.7419564759699124E-5</v>
      </c>
      <c r="J175" s="48">
        <v>7.5127246774223837E-4</v>
      </c>
      <c r="K175" s="48">
        <v>1.2020359483875815E-3</v>
      </c>
      <c r="L175" s="48">
        <v>1.8775816748028539E-4</v>
      </c>
      <c r="M175" s="48">
        <v>7.0930863270330042E-4</v>
      </c>
      <c r="N175" s="48">
        <v>3.2317441582711576E-4</v>
      </c>
      <c r="O175" s="48">
        <v>8.1496157034663971E-4</v>
      </c>
      <c r="P175" s="48">
        <v>4.0022722577979754E-4</v>
      </c>
      <c r="Q175" s="48">
        <v>9.1664945259243961E-4</v>
      </c>
      <c r="R175" s="48">
        <f t="shared" si="21"/>
        <v>6.0006353613912058E-4</v>
      </c>
      <c r="S175" s="48">
        <f t="shared" si="22"/>
        <v>1.2471908790342508E-3</v>
      </c>
      <c r="T175" s="48">
        <f t="shared" si="23"/>
        <v>5.2751890276068222E-4</v>
      </c>
      <c r="U175" s="48">
        <f t="shared" si="23"/>
        <v>8.4816764757599894E-4</v>
      </c>
      <c r="V175" s="48">
        <f t="shared" si="24"/>
        <v>6.5690074229783884E-4</v>
      </c>
      <c r="W175" s="48">
        <f t="shared" si="24"/>
        <v>1.2105742250917316E-3</v>
      </c>
      <c r="X175" s="48">
        <f t="shared" si="25"/>
        <v>6.7999053926206241E-4</v>
      </c>
      <c r="Y175" s="48">
        <f t="shared" si="25"/>
        <v>1.3895458845789971E-3</v>
      </c>
      <c r="Z175" s="48">
        <f t="shared" si="26"/>
        <v>6.4381136327056174E-4</v>
      </c>
      <c r="AA175" s="48">
        <f t="shared" si="26"/>
        <v>1.2283243115030454E-3</v>
      </c>
      <c r="AB175" s="48">
        <f t="shared" si="27"/>
        <v>3.1047176924555358E-4</v>
      </c>
      <c r="AC175" s="48">
        <f t="shared" si="27"/>
        <v>9.6837623264684576E-4</v>
      </c>
      <c r="AD175" s="48">
        <f t="shared" si="28"/>
        <v>5.2439726290209117E-4</v>
      </c>
      <c r="AE175" s="48">
        <f t="shared" si="28"/>
        <v>8.2496642578499711E-4</v>
      </c>
      <c r="AF175" s="48">
        <f t="shared" si="29"/>
        <v>9.6171889660349032E-4</v>
      </c>
      <c r="AG175" s="48">
        <f t="shared" si="29"/>
        <v>1.4191217864514918E-3</v>
      </c>
      <c r="AH175" s="48">
        <f t="shared" si="30"/>
        <v>8.5297394697700704E-4</v>
      </c>
      <c r="AI175" s="48">
        <f t="shared" si="30"/>
        <v>1.2794609204655105E-3</v>
      </c>
      <c r="AJ175" s="48">
        <f t="shared" si="31"/>
        <v>7.6033985660704719E-4</v>
      </c>
      <c r="AK175" s="48">
        <f t="shared" si="31"/>
        <v>1.515576761156329E-3</v>
      </c>
      <c r="AL175" s="48">
        <f t="shared" si="32"/>
        <v>8.8951013406188446E-4</v>
      </c>
      <c r="AM175" s="48">
        <f t="shared" si="32"/>
        <v>1.8132321963569185E-3</v>
      </c>
      <c r="AN175" s="48">
        <f t="shared" si="33"/>
        <v>9.1885234860584607E-4</v>
      </c>
      <c r="AO175" s="48">
        <f t="shared" si="33"/>
        <v>1.8713799141763042E-3</v>
      </c>
      <c r="AP175" s="48">
        <f t="shared" si="34"/>
        <v>8.8433861578266491E-4</v>
      </c>
      <c r="AQ175" s="48">
        <f t="shared" si="34"/>
        <v>1.6221296895213453E-3</v>
      </c>
    </row>
    <row r="176" spans="1:43" x14ac:dyDescent="0.3">
      <c r="A176" s="42" t="s">
        <v>37</v>
      </c>
      <c r="B176" s="48">
        <v>3.8578736965698469E-3</v>
      </c>
      <c r="C176" s="48">
        <v>2.9632942886695926E-3</v>
      </c>
      <c r="D176" s="48">
        <v>4.4993572346807599E-3</v>
      </c>
      <c r="E176" s="48">
        <v>5.2611531685949628E-3</v>
      </c>
      <c r="F176" s="48">
        <v>3.2362459546925568E-3</v>
      </c>
      <c r="G176" s="48">
        <v>3.9087126465767244E-3</v>
      </c>
      <c r="H176" s="48">
        <v>4.3447470668172335E-3</v>
      </c>
      <c r="I176" s="48">
        <v>4.0002296782590385E-3</v>
      </c>
      <c r="J176" s="48">
        <v>4.0944349491951991E-3</v>
      </c>
      <c r="K176" s="48">
        <v>4.9583982870987737E-3</v>
      </c>
      <c r="L176" s="48">
        <v>3.7551633496057078E-3</v>
      </c>
      <c r="M176" s="48">
        <v>6.1542954896315763E-3</v>
      </c>
      <c r="N176" s="48">
        <v>4.2153184673102053E-3</v>
      </c>
      <c r="O176" s="48">
        <v>1.1662381092891567E-2</v>
      </c>
      <c r="P176" s="48">
        <v>3.8602561454244991E-3</v>
      </c>
      <c r="Q176" s="48">
        <v>6.5972939475315018E-3</v>
      </c>
      <c r="R176" s="48">
        <f t="shared" si="21"/>
        <v>4.071019284394818E-3</v>
      </c>
      <c r="S176" s="48">
        <f t="shared" si="22"/>
        <v>4.5534233036439156E-3</v>
      </c>
      <c r="T176" s="48">
        <f t="shared" si="23"/>
        <v>3.2685484955367761E-3</v>
      </c>
      <c r="U176" s="48">
        <f t="shared" si="23"/>
        <v>4.633891537976189E-3</v>
      </c>
      <c r="V176" s="48">
        <f t="shared" si="24"/>
        <v>4.5513837144921685E-3</v>
      </c>
      <c r="W176" s="48">
        <f t="shared" si="24"/>
        <v>4.8329126040483851E-3</v>
      </c>
      <c r="X176" s="48">
        <f t="shared" si="25"/>
        <v>3.2718385367391991E-3</v>
      </c>
      <c r="Y176" s="48">
        <f t="shared" si="25"/>
        <v>3.9813938820561336E-3</v>
      </c>
      <c r="Z176" s="48">
        <f t="shared" si="26"/>
        <v>3.9560514032546358E-3</v>
      </c>
      <c r="AA176" s="48">
        <f t="shared" si="26"/>
        <v>5.2097893212025717E-3</v>
      </c>
      <c r="AB176" s="48">
        <f t="shared" si="27"/>
        <v>3.2747379470423866E-3</v>
      </c>
      <c r="AC176" s="48">
        <f t="shared" si="27"/>
        <v>4.095270480048493E-3</v>
      </c>
      <c r="AD176" s="48">
        <f t="shared" si="28"/>
        <v>3.3190509688559187E-3</v>
      </c>
      <c r="AE176" s="48">
        <f t="shared" si="28"/>
        <v>4.4126111146639384E-3</v>
      </c>
      <c r="AF176" s="48">
        <f t="shared" si="29"/>
        <v>3.1431788328016514E-3</v>
      </c>
      <c r="AG176" s="48">
        <f t="shared" si="29"/>
        <v>4.0755770313379621E-3</v>
      </c>
      <c r="AH176" s="48">
        <f t="shared" si="30"/>
        <v>3.3159362188731147E-3</v>
      </c>
      <c r="AI176" s="48">
        <f t="shared" si="30"/>
        <v>4.1689101658501215E-3</v>
      </c>
      <c r="AJ176" s="48">
        <f t="shared" si="31"/>
        <v>2.7147704947312022E-3</v>
      </c>
      <c r="AK176" s="48">
        <f t="shared" si="31"/>
        <v>3.3934631184140023E-3</v>
      </c>
      <c r="AL176" s="48">
        <f t="shared" si="32"/>
        <v>3.1670470707258307E-3</v>
      </c>
      <c r="AM176" s="48">
        <f t="shared" si="32"/>
        <v>4.1689678261252056E-3</v>
      </c>
      <c r="AN176" s="48">
        <f t="shared" si="33"/>
        <v>3.1654703946735426E-3</v>
      </c>
      <c r="AO176" s="48">
        <f t="shared" si="33"/>
        <v>4.4018319318028746E-3</v>
      </c>
      <c r="AP176" s="48">
        <f t="shared" si="34"/>
        <v>2.5367884864165588E-3</v>
      </c>
      <c r="AQ176" s="48">
        <f t="shared" si="34"/>
        <v>3.082551746442432E-3</v>
      </c>
    </row>
    <row r="177" spans="1:43" x14ac:dyDescent="0.3">
      <c r="A177" s="42" t="s">
        <v>44</v>
      </c>
      <c r="B177" s="48">
        <v>1.7220653602079899E-2</v>
      </c>
      <c r="C177" s="48">
        <v>2.585893600961673E-2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</row>
    <row r="178" spans="1:43" x14ac:dyDescent="0.3">
      <c r="A178" s="41" t="s">
        <v>15</v>
      </c>
      <c r="B178" s="73">
        <v>0.48189874479326827</v>
      </c>
      <c r="C178" s="73">
        <v>0.51810125520673167</v>
      </c>
      <c r="D178" s="73">
        <v>0.48334523639480076</v>
      </c>
      <c r="E178" s="73">
        <v>0.51665476360519924</v>
      </c>
      <c r="F178" s="73">
        <v>0.48827386206026985</v>
      </c>
      <c r="G178" s="73">
        <v>0.51172613793973021</v>
      </c>
      <c r="H178" s="73">
        <v>0.48301337875858902</v>
      </c>
      <c r="I178" s="73">
        <v>0.51698662124141104</v>
      </c>
      <c r="J178" s="73">
        <v>0.47136712807317394</v>
      </c>
      <c r="K178" s="73">
        <v>0.52863287192682606</v>
      </c>
      <c r="L178" s="73">
        <v>0.46219802228063589</v>
      </c>
      <c r="M178" s="73">
        <v>0.53780197771936411</v>
      </c>
      <c r="N178" s="73">
        <v>0.46617206929983562</v>
      </c>
      <c r="O178" s="73">
        <v>0.53382793070016443</v>
      </c>
      <c r="P178" s="73">
        <v>0.46826585416236316</v>
      </c>
      <c r="Q178" s="73">
        <v>0.5317341458376369</v>
      </c>
      <c r="R178" s="73">
        <v>0.45594682835820893</v>
      </c>
      <c r="S178" s="73">
        <v>0.54405317164179101</v>
      </c>
      <c r="T178" s="73">
        <v>0.43696808510638296</v>
      </c>
      <c r="U178" s="73">
        <v>0.56303191489361704</v>
      </c>
      <c r="V178" s="73">
        <f>+SUM(V161:V176)</f>
        <v>0.44848490535937163</v>
      </c>
      <c r="W178" s="73">
        <f>SUM(W161:W176)</f>
        <v>0.55151509464062842</v>
      </c>
      <c r="X178" s="73">
        <v>0.45411418769909334</v>
      </c>
      <c r="Y178" s="73">
        <v>0.5458858123009066</v>
      </c>
      <c r="Z178" s="73">
        <v>0.44277782864562959</v>
      </c>
      <c r="AA178" s="73">
        <v>0.55722217135437047</v>
      </c>
      <c r="AB178" s="73">
        <v>0.43445036247965674</v>
      </c>
      <c r="AC178" s="73">
        <v>0.56554963752034326</v>
      </c>
      <c r="AD178" s="73">
        <v>0.43295241496294973</v>
      </c>
      <c r="AE178" s="73">
        <v>0.56704758503705022</v>
      </c>
      <c r="AF178" s="73">
        <f>SUM(AF161:AF176)</f>
        <v>0.44051416776130597</v>
      </c>
      <c r="AG178" s="73">
        <f>SUM(AG161:AG176)</f>
        <v>0.55948583223869386</v>
      </c>
      <c r="AH178" s="73">
        <v>0.44237763580319334</v>
      </c>
      <c r="AI178" s="73">
        <v>0.55762236419680666</v>
      </c>
      <c r="AJ178" s="73">
        <v>0.43305180812712546</v>
      </c>
      <c r="AK178" s="73">
        <v>0.56694819187287449</v>
      </c>
      <c r="AL178" s="73">
        <v>0.43420461557447859</v>
      </c>
      <c r="AM178" s="73">
        <v>0.56579538442552146</v>
      </c>
      <c r="AN178" s="73">
        <f>SUM(AN161:AN176)</f>
        <v>0.43239459657090068</v>
      </c>
      <c r="AO178" s="73">
        <f>SUM(AO161:AO176)</f>
        <v>0.56760540342909915</v>
      </c>
      <c r="AP178" s="73">
        <f>SUM(AP161:AP176)</f>
        <v>0.42779754204398446</v>
      </c>
      <c r="AQ178" s="73">
        <f>SUM(AQ161:AQ176)</f>
        <v>0.57220245795601554</v>
      </c>
    </row>
    <row r="179" spans="1:43" x14ac:dyDescent="0.3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</row>
    <row r="180" spans="1:43" ht="15.6" x14ac:dyDescent="0.3">
      <c r="A180" s="39" t="s">
        <v>101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43" x14ac:dyDescent="0.3">
      <c r="A181" s="82" t="s">
        <v>25</v>
      </c>
      <c r="B181" s="81">
        <v>1999</v>
      </c>
      <c r="C181" s="81"/>
      <c r="D181" s="81">
        <v>2000</v>
      </c>
      <c r="E181" s="81"/>
      <c r="F181" s="81">
        <v>2001</v>
      </c>
      <c r="G181" s="81"/>
      <c r="H181" s="81">
        <v>2002</v>
      </c>
      <c r="I181" s="81"/>
      <c r="J181" s="81">
        <v>2003</v>
      </c>
      <c r="K181" s="81"/>
      <c r="L181" s="81">
        <v>2004</v>
      </c>
      <c r="M181" s="81"/>
      <c r="N181" s="81">
        <v>2005</v>
      </c>
      <c r="O181" s="81"/>
      <c r="P181" s="81">
        <v>2006</v>
      </c>
      <c r="Q181" s="81"/>
      <c r="R181" s="81">
        <v>2007</v>
      </c>
      <c r="S181" s="81"/>
      <c r="T181" s="81">
        <v>2008</v>
      </c>
      <c r="U181" s="81"/>
      <c r="V181" s="81">
        <v>2009</v>
      </c>
      <c r="W181" s="81"/>
      <c r="X181" s="81">
        <v>2010</v>
      </c>
      <c r="Y181" s="81"/>
      <c r="Z181" s="81">
        <v>2011</v>
      </c>
      <c r="AA181" s="81"/>
      <c r="AB181" s="81">
        <v>2012</v>
      </c>
      <c r="AC181" s="81"/>
      <c r="AD181" s="81">
        <v>2013</v>
      </c>
      <c r="AE181" s="81"/>
      <c r="AF181" s="81">
        <v>2014</v>
      </c>
      <c r="AG181" s="81"/>
      <c r="AH181" s="81">
        <v>2015</v>
      </c>
      <c r="AI181" s="81"/>
      <c r="AJ181" s="81">
        <v>2016</v>
      </c>
      <c r="AK181" s="81"/>
      <c r="AL181" s="81">
        <v>2017</v>
      </c>
      <c r="AM181" s="81"/>
      <c r="AN181" s="81">
        <v>2018</v>
      </c>
      <c r="AO181" s="81"/>
      <c r="AP181" s="81">
        <v>2019</v>
      </c>
      <c r="AQ181" s="81"/>
    </row>
    <row r="182" spans="1:43" s="54" customFormat="1" x14ac:dyDescent="0.3">
      <c r="A182" s="82"/>
      <c r="B182" s="33" t="s">
        <v>64</v>
      </c>
      <c r="C182" s="33" t="s">
        <v>65</v>
      </c>
      <c r="D182" s="33" t="s">
        <v>64</v>
      </c>
      <c r="E182" s="33" t="s">
        <v>65</v>
      </c>
      <c r="F182" s="33" t="s">
        <v>64</v>
      </c>
      <c r="G182" s="33" t="s">
        <v>65</v>
      </c>
      <c r="H182" s="33" t="s">
        <v>64</v>
      </c>
      <c r="I182" s="33" t="s">
        <v>65</v>
      </c>
      <c r="J182" s="33" t="s">
        <v>64</v>
      </c>
      <c r="K182" s="33" t="s">
        <v>65</v>
      </c>
      <c r="L182" s="33" t="s">
        <v>64</v>
      </c>
      <c r="M182" s="33" t="s">
        <v>65</v>
      </c>
      <c r="N182" s="33" t="s">
        <v>64</v>
      </c>
      <c r="O182" s="33" t="s">
        <v>65</v>
      </c>
      <c r="P182" s="33" t="s">
        <v>64</v>
      </c>
      <c r="Q182" s="33" t="s">
        <v>65</v>
      </c>
      <c r="R182" s="33" t="s">
        <v>64</v>
      </c>
      <c r="S182" s="33" t="s">
        <v>65</v>
      </c>
      <c r="T182" s="33" t="s">
        <v>64</v>
      </c>
      <c r="U182" s="33" t="s">
        <v>65</v>
      </c>
      <c r="V182" s="33" t="s">
        <v>64</v>
      </c>
      <c r="W182" s="33" t="s">
        <v>65</v>
      </c>
      <c r="X182" s="33" t="s">
        <v>64</v>
      </c>
      <c r="Y182" s="33" t="s">
        <v>65</v>
      </c>
      <c r="Z182" s="33" t="s">
        <v>64</v>
      </c>
      <c r="AA182" s="33" t="s">
        <v>65</v>
      </c>
      <c r="AB182" s="33" t="s">
        <v>64</v>
      </c>
      <c r="AC182" s="33" t="s">
        <v>65</v>
      </c>
      <c r="AD182" s="33" t="s">
        <v>64</v>
      </c>
      <c r="AE182" s="33" t="s">
        <v>65</v>
      </c>
      <c r="AF182" s="33" t="s">
        <v>64</v>
      </c>
      <c r="AG182" s="33" t="s">
        <v>65</v>
      </c>
      <c r="AH182" s="33" t="s">
        <v>64</v>
      </c>
      <c r="AI182" s="33" t="s">
        <v>65</v>
      </c>
      <c r="AJ182" s="60" t="s">
        <v>64</v>
      </c>
      <c r="AK182" s="60" t="s">
        <v>65</v>
      </c>
      <c r="AL182" s="60" t="s">
        <v>64</v>
      </c>
      <c r="AM182" s="60" t="s">
        <v>65</v>
      </c>
      <c r="AN182" s="74" t="s">
        <v>64</v>
      </c>
      <c r="AO182" s="74" t="s">
        <v>65</v>
      </c>
      <c r="AP182" s="78" t="s">
        <v>64</v>
      </c>
      <c r="AQ182" s="78" t="s">
        <v>65</v>
      </c>
    </row>
    <row r="183" spans="1:43" x14ac:dyDescent="0.3">
      <c r="A183" s="42" t="s">
        <v>41</v>
      </c>
      <c r="B183" s="36">
        <v>6999</v>
      </c>
      <c r="C183" s="36">
        <v>7852</v>
      </c>
      <c r="D183" s="36">
        <v>7201</v>
      </c>
      <c r="E183" s="36">
        <v>7631</v>
      </c>
      <c r="F183" s="36">
        <v>8324</v>
      </c>
      <c r="G183" s="36">
        <v>9078</v>
      </c>
      <c r="H183" s="36">
        <v>9951</v>
      </c>
      <c r="I183" s="36">
        <v>11159</v>
      </c>
      <c r="J183" s="36">
        <v>11556</v>
      </c>
      <c r="K183" s="36">
        <v>12627</v>
      </c>
      <c r="L183" s="36">
        <v>9825</v>
      </c>
      <c r="M183" s="36">
        <v>12277</v>
      </c>
      <c r="N183" s="36">
        <v>13188</v>
      </c>
      <c r="O183" s="36">
        <v>17995</v>
      </c>
      <c r="P183" s="36">
        <v>14350</v>
      </c>
      <c r="Q183" s="36">
        <v>18977</v>
      </c>
      <c r="R183" s="36">
        <f>SUM(R138:R143)+SUM(R145:R153)</f>
        <v>19399</v>
      </c>
      <c r="S183" s="36">
        <f t="shared" ref="S183:AQ183" si="35">SUM(S138:S143)+SUM(S145:S153)</f>
        <v>24927</v>
      </c>
      <c r="T183" s="36">
        <f t="shared" si="35"/>
        <v>22150</v>
      </c>
      <c r="U183" s="36">
        <f t="shared" si="35"/>
        <v>30395</v>
      </c>
      <c r="V183" s="36">
        <f t="shared" si="35"/>
        <v>24532</v>
      </c>
      <c r="W183" s="36">
        <f t="shared" si="35"/>
        <v>31791</v>
      </c>
      <c r="X183" s="36">
        <f t="shared" si="35"/>
        <v>23063</v>
      </c>
      <c r="Y183" s="36">
        <f t="shared" si="35"/>
        <v>28779</v>
      </c>
      <c r="Z183" s="36">
        <f t="shared" si="35"/>
        <v>26337</v>
      </c>
      <c r="AA183" s="36">
        <f t="shared" si="35"/>
        <v>34236</v>
      </c>
      <c r="AB183" s="36">
        <f t="shared" si="35"/>
        <v>30013</v>
      </c>
      <c r="AC183" s="36">
        <f t="shared" si="35"/>
        <v>40965</v>
      </c>
      <c r="AD183" s="36">
        <f t="shared" si="35"/>
        <v>34798</v>
      </c>
      <c r="AE183" s="36">
        <f t="shared" si="35"/>
        <v>48293</v>
      </c>
      <c r="AF183" s="36">
        <f t="shared" si="35"/>
        <v>39196</v>
      </c>
      <c r="AG183" s="36">
        <f t="shared" si="35"/>
        <v>52627</v>
      </c>
      <c r="AH183" s="36">
        <f t="shared" si="35"/>
        <v>43410</v>
      </c>
      <c r="AI183" s="36">
        <f t="shared" si="35"/>
        <v>58452</v>
      </c>
      <c r="AJ183" s="36">
        <f t="shared" si="35"/>
        <v>44754</v>
      </c>
      <c r="AK183" s="36">
        <f t="shared" si="35"/>
        <v>63246</v>
      </c>
      <c r="AL183" s="36">
        <f t="shared" si="35"/>
        <v>46694</v>
      </c>
      <c r="AM183" s="36">
        <f t="shared" si="35"/>
        <v>65072</v>
      </c>
      <c r="AN183" s="36">
        <f t="shared" si="35"/>
        <v>47244</v>
      </c>
      <c r="AO183" s="36">
        <f t="shared" si="35"/>
        <v>66697</v>
      </c>
      <c r="AP183" s="36">
        <f t="shared" si="35"/>
        <v>45082</v>
      </c>
      <c r="AQ183" s="36">
        <f t="shared" si="35"/>
        <v>62180</v>
      </c>
    </row>
    <row r="184" spans="1:43" x14ac:dyDescent="0.3">
      <c r="A184" s="42" t="s">
        <v>40</v>
      </c>
      <c r="B184" s="36">
        <v>9623</v>
      </c>
      <c r="C184" s="36">
        <v>9756</v>
      </c>
      <c r="D184" s="36">
        <v>13102.4</v>
      </c>
      <c r="E184" s="36">
        <v>14071.6</v>
      </c>
      <c r="F184" s="36">
        <v>14911</v>
      </c>
      <c r="G184" s="36">
        <v>15273</v>
      </c>
      <c r="H184" s="36">
        <v>15285</v>
      </c>
      <c r="I184" s="36">
        <v>15852</v>
      </c>
      <c r="J184" s="36">
        <v>13541</v>
      </c>
      <c r="K184" s="36">
        <v>15519</v>
      </c>
      <c r="L184" s="36">
        <v>12330</v>
      </c>
      <c r="M184" s="36">
        <v>13502</v>
      </c>
      <c r="N184" s="36">
        <v>19989</v>
      </c>
      <c r="O184" s="36">
        <v>19997</v>
      </c>
      <c r="P184" s="36">
        <v>21920</v>
      </c>
      <c r="Q184" s="36">
        <v>22209</v>
      </c>
      <c r="R184" s="36">
        <v>19321</v>
      </c>
      <c r="S184" s="36">
        <v>21344</v>
      </c>
      <c r="T184" s="36">
        <v>20169</v>
      </c>
      <c r="U184" s="36">
        <v>23965</v>
      </c>
      <c r="V184" s="36">
        <v>23259</v>
      </c>
      <c r="W184" s="36">
        <v>26979</v>
      </c>
      <c r="X184" s="36">
        <v>22964</v>
      </c>
      <c r="Y184" s="36">
        <v>26666</v>
      </c>
      <c r="Z184" s="36">
        <v>25770</v>
      </c>
      <c r="AA184" s="36">
        <v>31704</v>
      </c>
      <c r="AB184" s="36">
        <v>28697</v>
      </c>
      <c r="AC184" s="36">
        <v>35603</v>
      </c>
      <c r="AD184" s="36">
        <v>32962</v>
      </c>
      <c r="AE184" s="36">
        <v>40317</v>
      </c>
      <c r="AF184" s="36">
        <v>35924</v>
      </c>
      <c r="AG184" s="36">
        <v>42781</v>
      </c>
      <c r="AH184" s="36">
        <v>39583</v>
      </c>
      <c r="AI184" s="36">
        <v>46134</v>
      </c>
      <c r="AJ184" s="36">
        <v>40130</v>
      </c>
      <c r="AK184" s="36">
        <v>47835</v>
      </c>
      <c r="AL184" s="36">
        <v>42168</v>
      </c>
      <c r="AM184" s="36">
        <v>50673</v>
      </c>
      <c r="AN184" s="36">
        <v>42637</v>
      </c>
      <c r="AO184" s="36">
        <v>51290</v>
      </c>
      <c r="AP184" s="36">
        <v>39574</v>
      </c>
      <c r="AQ184" s="36">
        <v>51052</v>
      </c>
    </row>
    <row r="185" spans="1:43" x14ac:dyDescent="0.3">
      <c r="A185" s="41" t="s">
        <v>15</v>
      </c>
      <c r="B185" s="56">
        <v>16622</v>
      </c>
      <c r="C185" s="56">
        <v>17608</v>
      </c>
      <c r="D185" s="56">
        <v>20303.400000000001</v>
      </c>
      <c r="E185" s="56">
        <v>21702.6</v>
      </c>
      <c r="F185" s="56">
        <v>23235</v>
      </c>
      <c r="G185" s="56">
        <v>24351</v>
      </c>
      <c r="H185" s="56">
        <v>25236</v>
      </c>
      <c r="I185" s="56">
        <v>27011</v>
      </c>
      <c r="J185" s="56">
        <v>25097</v>
      </c>
      <c r="K185" s="56">
        <v>28146</v>
      </c>
      <c r="L185" s="56">
        <v>22155</v>
      </c>
      <c r="M185" s="56">
        <v>25779</v>
      </c>
      <c r="N185" s="56">
        <v>33177</v>
      </c>
      <c r="O185" s="56">
        <v>37992</v>
      </c>
      <c r="P185" s="56">
        <v>36270</v>
      </c>
      <c r="Q185" s="56">
        <v>41186</v>
      </c>
      <c r="R185" s="56">
        <f>SUM(R183:R184)</f>
        <v>38720</v>
      </c>
      <c r="S185" s="56">
        <f t="shared" ref="S185:U185" si="36">SUM(S183:S184)</f>
        <v>46271</v>
      </c>
      <c r="T185" s="56">
        <f t="shared" si="36"/>
        <v>42319</v>
      </c>
      <c r="U185" s="56">
        <f t="shared" si="36"/>
        <v>54360</v>
      </c>
      <c r="V185" s="56">
        <f t="shared" ref="V185:AM185" si="37">SUM(V183:V184)</f>
        <v>47791</v>
      </c>
      <c r="W185" s="56">
        <f t="shared" si="37"/>
        <v>58770</v>
      </c>
      <c r="X185" s="56">
        <f t="shared" si="37"/>
        <v>46027</v>
      </c>
      <c r="Y185" s="56">
        <f t="shared" si="37"/>
        <v>55445</v>
      </c>
      <c r="Z185" s="56">
        <f t="shared" si="37"/>
        <v>52107</v>
      </c>
      <c r="AA185" s="56">
        <f t="shared" si="37"/>
        <v>65940</v>
      </c>
      <c r="AB185" s="56">
        <f t="shared" si="37"/>
        <v>58710</v>
      </c>
      <c r="AC185" s="56">
        <f t="shared" si="37"/>
        <v>76568</v>
      </c>
      <c r="AD185" s="56">
        <f t="shared" si="37"/>
        <v>67760</v>
      </c>
      <c r="AE185" s="56">
        <f t="shared" si="37"/>
        <v>88610</v>
      </c>
      <c r="AF185" s="56">
        <f t="shared" si="37"/>
        <v>75120</v>
      </c>
      <c r="AG185" s="56">
        <f t="shared" si="37"/>
        <v>95408</v>
      </c>
      <c r="AH185" s="56">
        <f t="shared" si="37"/>
        <v>82993</v>
      </c>
      <c r="AI185" s="56">
        <f t="shared" si="37"/>
        <v>104586</v>
      </c>
      <c r="AJ185" s="56">
        <f t="shared" si="37"/>
        <v>84884</v>
      </c>
      <c r="AK185" s="56">
        <f t="shared" si="37"/>
        <v>111081</v>
      </c>
      <c r="AL185" s="56">
        <f t="shared" si="37"/>
        <v>88862</v>
      </c>
      <c r="AM185" s="56">
        <f t="shared" si="37"/>
        <v>115745</v>
      </c>
      <c r="AN185" s="56">
        <f t="shared" ref="AN185:AO185" si="38">SUM(AN183:AN184)</f>
        <v>89881</v>
      </c>
      <c r="AO185" s="56">
        <f t="shared" si="38"/>
        <v>117987</v>
      </c>
      <c r="AP185" s="56">
        <f t="shared" ref="AP185:AQ185" si="39">SUM(AP183:AP184)</f>
        <v>84656</v>
      </c>
      <c r="AQ185" s="56">
        <f t="shared" si="39"/>
        <v>113232</v>
      </c>
    </row>
    <row r="186" spans="1:43" x14ac:dyDescent="0.3">
      <c r="V186" s="35"/>
      <c r="W186" s="35"/>
      <c r="X186" s="35"/>
      <c r="Y186" s="35"/>
      <c r="Z186" s="35"/>
      <c r="AA186" s="35"/>
      <c r="AB186" s="35"/>
      <c r="AC186" s="50"/>
      <c r="AD186" s="35"/>
      <c r="AE186" s="35"/>
      <c r="AF186" s="35"/>
      <c r="AG186" s="35"/>
    </row>
    <row r="187" spans="1:43" x14ac:dyDescent="0.3"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</row>
    <row r="188" spans="1:43" x14ac:dyDescent="0.3">
      <c r="A188" s="45" t="s">
        <v>66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43" x14ac:dyDescent="0.3">
      <c r="A189" s="4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43" x14ac:dyDescent="0.3">
      <c r="A190" s="46" t="s">
        <v>62</v>
      </c>
    </row>
    <row r="192" spans="1:43" x14ac:dyDescent="0.3"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</row>
    <row r="194" spans="1:21" x14ac:dyDescent="0.3">
      <c r="A194" s="46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</sheetData>
  <mergeCells count="132">
    <mergeCell ref="AJ181:AK181"/>
    <mergeCell ref="AL181:AM181"/>
    <mergeCell ref="A181:A182"/>
    <mergeCell ref="B181:C181"/>
    <mergeCell ref="D181:E181"/>
    <mergeCell ref="F181:G181"/>
    <mergeCell ref="H181:I181"/>
    <mergeCell ref="J181:K181"/>
    <mergeCell ref="AF181:AG181"/>
    <mergeCell ref="AH181:AI181"/>
    <mergeCell ref="AF159:AG159"/>
    <mergeCell ref="AH159:AI159"/>
    <mergeCell ref="X181:Y181"/>
    <mergeCell ref="Z181:AA181"/>
    <mergeCell ref="AB181:AC181"/>
    <mergeCell ref="AD181:AE181"/>
    <mergeCell ref="L181:M181"/>
    <mergeCell ref="N181:O181"/>
    <mergeCell ref="P181:Q181"/>
    <mergeCell ref="R181:S181"/>
    <mergeCell ref="T181:U181"/>
    <mergeCell ref="V181:W181"/>
    <mergeCell ref="T159:U159"/>
    <mergeCell ref="V159:W159"/>
    <mergeCell ref="L159:M159"/>
    <mergeCell ref="N159:O159"/>
    <mergeCell ref="P159:Q159"/>
    <mergeCell ref="X159:Y159"/>
    <mergeCell ref="Z159:AA159"/>
    <mergeCell ref="AB159:AC159"/>
    <mergeCell ref="AD159:AE159"/>
    <mergeCell ref="A159:A160"/>
    <mergeCell ref="B159:C159"/>
    <mergeCell ref="D159:E159"/>
    <mergeCell ref="F159:G159"/>
    <mergeCell ref="H159:I159"/>
    <mergeCell ref="J159:K159"/>
    <mergeCell ref="R159:S159"/>
    <mergeCell ref="L136:M136"/>
    <mergeCell ref="N136:O136"/>
    <mergeCell ref="P136:Q136"/>
    <mergeCell ref="R136:S136"/>
    <mergeCell ref="T39:U39"/>
    <mergeCell ref="V39:W39"/>
    <mergeCell ref="T136:U136"/>
    <mergeCell ref="V136:W136"/>
    <mergeCell ref="A136:A137"/>
    <mergeCell ref="B136:C136"/>
    <mergeCell ref="D136:E136"/>
    <mergeCell ref="F136:G136"/>
    <mergeCell ref="H136:I136"/>
    <mergeCell ref="J136:K136"/>
    <mergeCell ref="A39:A40"/>
    <mergeCell ref="B39:C39"/>
    <mergeCell ref="D39:E39"/>
    <mergeCell ref="F39:G39"/>
    <mergeCell ref="H39:I39"/>
    <mergeCell ref="J39:K39"/>
    <mergeCell ref="R71:S71"/>
    <mergeCell ref="T71:U71"/>
    <mergeCell ref="V71:W71"/>
    <mergeCell ref="L71:M71"/>
    <mergeCell ref="L30:M30"/>
    <mergeCell ref="N30:O30"/>
    <mergeCell ref="P30:Q30"/>
    <mergeCell ref="R30:S30"/>
    <mergeCell ref="T30:U30"/>
    <mergeCell ref="V30:W30"/>
    <mergeCell ref="N71:O71"/>
    <mergeCell ref="P71:Q71"/>
    <mergeCell ref="A71:A72"/>
    <mergeCell ref="B71:C71"/>
    <mergeCell ref="D71:E71"/>
    <mergeCell ref="F71:G71"/>
    <mergeCell ref="H71:I71"/>
    <mergeCell ref="J71:K71"/>
    <mergeCell ref="A30:A31"/>
    <mergeCell ref="B30:C30"/>
    <mergeCell ref="D30:E30"/>
    <mergeCell ref="F30:G30"/>
    <mergeCell ref="H30:I30"/>
    <mergeCell ref="J30:K30"/>
    <mergeCell ref="L39:M39"/>
    <mergeCell ref="N39:O39"/>
    <mergeCell ref="P39:Q39"/>
    <mergeCell ref="R39:S39"/>
    <mergeCell ref="AP30:AQ30"/>
    <mergeCell ref="AP39:AQ39"/>
    <mergeCell ref="AP71:AQ71"/>
    <mergeCell ref="AP136:AQ136"/>
    <mergeCell ref="AP159:AQ159"/>
    <mergeCell ref="AP181:AQ181"/>
    <mergeCell ref="AH71:AI71"/>
    <mergeCell ref="AH30:AI30"/>
    <mergeCell ref="AH136:AI136"/>
    <mergeCell ref="AH39:AI39"/>
    <mergeCell ref="AN71:AO71"/>
    <mergeCell ref="AN136:AO136"/>
    <mergeCell ref="AN159:AO159"/>
    <mergeCell ref="AN181:AO181"/>
    <mergeCell ref="AJ30:AK30"/>
    <mergeCell ref="AJ39:AK39"/>
    <mergeCell ref="AJ71:AK71"/>
    <mergeCell ref="AJ136:AK136"/>
    <mergeCell ref="AL30:AM30"/>
    <mergeCell ref="AL39:AM39"/>
    <mergeCell ref="AL71:AM71"/>
    <mergeCell ref="AL136:AM136"/>
    <mergeCell ref="AJ159:AK159"/>
    <mergeCell ref="AL159:AM159"/>
    <mergeCell ref="AN30:AO30"/>
    <mergeCell ref="AN39:AO39"/>
    <mergeCell ref="X39:Y39"/>
    <mergeCell ref="Z39:AA39"/>
    <mergeCell ref="AB39:AC39"/>
    <mergeCell ref="AD39:AE39"/>
    <mergeCell ref="X136:Y136"/>
    <mergeCell ref="Z136:AA136"/>
    <mergeCell ref="AB136:AC136"/>
    <mergeCell ref="AD136:AE136"/>
    <mergeCell ref="AF136:AG136"/>
    <mergeCell ref="AF39:AG39"/>
    <mergeCell ref="AF30:AG30"/>
    <mergeCell ref="AD30:AE30"/>
    <mergeCell ref="X71:Y71"/>
    <mergeCell ref="Z71:AA71"/>
    <mergeCell ref="AB71:AC71"/>
    <mergeCell ref="AD71:AE71"/>
    <mergeCell ref="AF71:AG71"/>
    <mergeCell ref="X30:Y30"/>
    <mergeCell ref="Z30:AA30"/>
    <mergeCell ref="AB30:AC30"/>
  </mergeCells>
  <hyperlinks>
    <hyperlink ref="A190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showGridLines="0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" sqref="I4"/>
    </sheetView>
  </sheetViews>
  <sheetFormatPr baseColWidth="10" defaultRowHeight="14.4" x14ac:dyDescent="0.3"/>
  <cols>
    <col min="1" max="1" width="65.6640625" style="44" customWidth="1"/>
    <col min="2" max="19" width="9.88671875" style="34" customWidth="1"/>
    <col min="20" max="37" width="9.88671875" customWidth="1"/>
  </cols>
  <sheetData>
    <row r="1" spans="1:22" ht="17.25" customHeight="1" x14ac:dyDescent="0.3">
      <c r="A1" s="38" t="s">
        <v>125</v>
      </c>
    </row>
    <row r="2" spans="1:22" ht="17.25" customHeight="1" x14ac:dyDescent="0.3"/>
    <row r="3" spans="1:22" ht="25.5" customHeight="1" x14ac:dyDescent="0.3"/>
    <row r="5" spans="1:22" ht="15.6" x14ac:dyDescent="0.3">
      <c r="A5" s="39" t="s">
        <v>102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2" x14ac:dyDescent="0.3">
      <c r="A6" s="1"/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60">
        <v>2017</v>
      </c>
      <c r="U6" s="74">
        <v>2018</v>
      </c>
      <c r="V6" s="78">
        <v>2019</v>
      </c>
    </row>
    <row r="7" spans="1:22" x14ac:dyDescent="0.3">
      <c r="A7" s="41" t="s">
        <v>46</v>
      </c>
      <c r="B7" s="36">
        <v>1073</v>
      </c>
      <c r="C7" s="36">
        <v>1900</v>
      </c>
      <c r="D7" s="36">
        <v>2085</v>
      </c>
      <c r="E7" s="36">
        <v>2553</v>
      </c>
      <c r="F7" s="36">
        <v>2959</v>
      </c>
      <c r="G7" s="36">
        <v>3066</v>
      </c>
      <c r="H7" s="36">
        <v>3460</v>
      </c>
      <c r="I7" s="36">
        <v>3650</v>
      </c>
      <c r="J7" s="47">
        <v>5628</v>
      </c>
      <c r="K7" s="47">
        <v>6239</v>
      </c>
      <c r="L7" s="47">
        <v>8614</v>
      </c>
      <c r="M7" s="47">
        <v>8090</v>
      </c>
      <c r="N7" s="47">
        <v>10025</v>
      </c>
      <c r="O7" s="47">
        <v>10598</v>
      </c>
      <c r="P7" s="47">
        <v>12594</v>
      </c>
      <c r="Q7" s="47">
        <v>12945</v>
      </c>
      <c r="R7" s="47">
        <v>13923</v>
      </c>
      <c r="S7" s="47">
        <v>13931</v>
      </c>
      <c r="T7" s="47">
        <v>14799</v>
      </c>
      <c r="U7" s="47">
        <v>16276</v>
      </c>
      <c r="V7" s="47">
        <v>16170</v>
      </c>
    </row>
    <row r="8" spans="1:22" x14ac:dyDescent="0.3">
      <c r="B8" s="34">
        <v>1073</v>
      </c>
      <c r="C8" s="34">
        <v>1900</v>
      </c>
      <c r="D8" s="34">
        <v>2085</v>
      </c>
      <c r="E8" s="34">
        <v>2553</v>
      </c>
      <c r="F8" s="34">
        <v>2959</v>
      </c>
      <c r="G8" s="34">
        <v>3066</v>
      </c>
      <c r="H8" s="34">
        <v>3460</v>
      </c>
      <c r="I8" s="34">
        <v>3650</v>
      </c>
      <c r="J8" s="34">
        <v>5628</v>
      </c>
      <c r="K8" s="34">
        <v>6239</v>
      </c>
      <c r="L8" s="34">
        <v>8614</v>
      </c>
      <c r="M8" s="34">
        <v>8090</v>
      </c>
      <c r="N8" s="34">
        <v>10025</v>
      </c>
      <c r="O8" s="34">
        <v>10598</v>
      </c>
      <c r="P8" s="34">
        <v>12594</v>
      </c>
      <c r="Q8" s="34">
        <v>12945</v>
      </c>
      <c r="R8" s="34">
        <v>13923</v>
      </c>
      <c r="S8" s="34">
        <v>13931</v>
      </c>
      <c r="T8">
        <v>14799</v>
      </c>
      <c r="U8">
        <v>16276</v>
      </c>
      <c r="V8">
        <v>16170</v>
      </c>
    </row>
    <row r="10" spans="1:22" ht="15.6" x14ac:dyDescent="0.3">
      <c r="A10" s="39" t="s">
        <v>103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22" x14ac:dyDescent="0.3">
      <c r="A11" s="1" t="s">
        <v>47</v>
      </c>
      <c r="B11" s="33">
        <v>1999</v>
      </c>
      <c r="C11" s="33">
        <v>2000</v>
      </c>
      <c r="D11" s="33">
        <v>2001</v>
      </c>
      <c r="E11" s="33">
        <v>2002</v>
      </c>
      <c r="F11" s="33">
        <v>2003</v>
      </c>
      <c r="G11" s="33">
        <v>2004</v>
      </c>
      <c r="H11" s="33">
        <v>2005</v>
      </c>
      <c r="I11" s="33">
        <v>2006</v>
      </c>
      <c r="J11" s="33">
        <v>2007</v>
      </c>
      <c r="K11" s="33">
        <v>2008</v>
      </c>
      <c r="L11" s="33">
        <v>2009</v>
      </c>
      <c r="M11" s="33">
        <v>2010</v>
      </c>
      <c r="N11" s="33">
        <v>2011</v>
      </c>
      <c r="O11" s="33">
        <v>2012</v>
      </c>
      <c r="P11" s="33">
        <v>2013</v>
      </c>
      <c r="Q11" s="33">
        <v>2014</v>
      </c>
      <c r="R11" s="33">
        <v>2015</v>
      </c>
      <c r="S11" s="33">
        <v>2016</v>
      </c>
      <c r="T11" s="60">
        <v>2017</v>
      </c>
      <c r="U11" s="74">
        <v>2018</v>
      </c>
      <c r="V11" s="78">
        <v>2019</v>
      </c>
    </row>
    <row r="12" spans="1:22" x14ac:dyDescent="0.3">
      <c r="A12" s="42" t="s">
        <v>67</v>
      </c>
      <c r="B12" s="47">
        <v>823</v>
      </c>
      <c r="C12" s="47">
        <v>1655</v>
      </c>
      <c r="D12" s="47">
        <v>1530</v>
      </c>
      <c r="E12" s="47">
        <v>1760</v>
      </c>
      <c r="F12" s="47">
        <v>2096</v>
      </c>
      <c r="G12" s="47">
        <v>1999</v>
      </c>
      <c r="H12" s="47">
        <v>2106</v>
      </c>
      <c r="I12" s="47">
        <v>2181</v>
      </c>
      <c r="J12" s="47">
        <v>3218</v>
      </c>
      <c r="K12" s="47">
        <v>3398</v>
      </c>
      <c r="L12" s="47">
        <v>4243</v>
      </c>
      <c r="M12" s="47">
        <v>4286</v>
      </c>
      <c r="N12" s="47">
        <v>4796</v>
      </c>
      <c r="O12" s="47">
        <v>5075</v>
      </c>
      <c r="P12" s="47">
        <v>6145</v>
      </c>
      <c r="Q12" s="47">
        <v>6565</v>
      </c>
      <c r="R12" s="47">
        <v>6642</v>
      </c>
      <c r="S12" s="47">
        <v>6638</v>
      </c>
      <c r="T12" s="47">
        <v>7471</v>
      </c>
      <c r="U12" s="47">
        <v>7684</v>
      </c>
      <c r="V12" s="47">
        <v>7629</v>
      </c>
    </row>
    <row r="13" spans="1:22" x14ac:dyDescent="0.3">
      <c r="A13" s="42" t="s">
        <v>20</v>
      </c>
      <c r="B13" s="47">
        <v>250</v>
      </c>
      <c r="C13" s="47">
        <v>245</v>
      </c>
      <c r="D13" s="47">
        <v>555</v>
      </c>
      <c r="E13" s="47">
        <v>793</v>
      </c>
      <c r="F13" s="47">
        <v>863</v>
      </c>
      <c r="G13" s="47">
        <v>1067</v>
      </c>
      <c r="H13" s="47">
        <v>1354</v>
      </c>
      <c r="I13" s="47">
        <v>1469</v>
      </c>
      <c r="J13" s="47">
        <v>2410</v>
      </c>
      <c r="K13" s="47">
        <v>2841</v>
      </c>
      <c r="L13" s="47">
        <v>4371</v>
      </c>
      <c r="M13" s="47">
        <v>3804</v>
      </c>
      <c r="N13" s="47">
        <v>5229</v>
      </c>
      <c r="O13" s="47">
        <v>5523</v>
      </c>
      <c r="P13" s="47">
        <v>6449</v>
      </c>
      <c r="Q13" s="47">
        <v>6380</v>
      </c>
      <c r="R13" s="47">
        <v>7281</v>
      </c>
      <c r="S13" s="47">
        <v>7293</v>
      </c>
      <c r="T13" s="47">
        <v>7328</v>
      </c>
      <c r="U13" s="47">
        <v>8592</v>
      </c>
      <c r="V13" s="47">
        <v>8541</v>
      </c>
    </row>
    <row r="14" spans="1:22" s="54" customFormat="1" x14ac:dyDescent="0.3">
      <c r="A14" s="41" t="s">
        <v>15</v>
      </c>
      <c r="B14" s="51">
        <v>1073</v>
      </c>
      <c r="C14" s="51">
        <v>1900</v>
      </c>
      <c r="D14" s="51">
        <v>2085</v>
      </c>
      <c r="E14" s="51">
        <v>2553</v>
      </c>
      <c r="F14" s="51">
        <v>2959</v>
      </c>
      <c r="G14" s="51">
        <v>3066</v>
      </c>
      <c r="H14" s="51">
        <v>3460</v>
      </c>
      <c r="I14" s="51">
        <v>3650</v>
      </c>
      <c r="J14" s="51">
        <v>5628</v>
      </c>
      <c r="K14" s="51">
        <v>6239</v>
      </c>
      <c r="L14" s="51">
        <v>8614</v>
      </c>
      <c r="M14" s="51">
        <v>8090</v>
      </c>
      <c r="N14" s="51">
        <v>10025</v>
      </c>
      <c r="O14" s="51">
        <v>10598</v>
      </c>
      <c r="P14" s="51">
        <v>12594</v>
      </c>
      <c r="Q14" s="51">
        <v>12945</v>
      </c>
      <c r="R14" s="51">
        <v>13923</v>
      </c>
      <c r="S14" s="51">
        <v>13931</v>
      </c>
      <c r="T14" s="51">
        <v>14799</v>
      </c>
      <c r="U14" s="51">
        <v>16276</v>
      </c>
      <c r="V14" s="51">
        <v>16170</v>
      </c>
    </row>
    <row r="17" spans="1:43" ht="15.6" x14ac:dyDescent="0.3">
      <c r="A17" s="39" t="s">
        <v>104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43" x14ac:dyDescent="0.3">
      <c r="A18" s="1" t="s">
        <v>48</v>
      </c>
      <c r="B18" s="33">
        <v>1999</v>
      </c>
      <c r="C18" s="33">
        <v>2000</v>
      </c>
      <c r="D18" s="33">
        <v>2001</v>
      </c>
      <c r="E18" s="33">
        <v>2002</v>
      </c>
      <c r="F18" s="33">
        <v>2003</v>
      </c>
      <c r="G18" s="33">
        <v>2004</v>
      </c>
      <c r="H18" s="33">
        <v>2005</v>
      </c>
      <c r="I18" s="33">
        <v>2006</v>
      </c>
      <c r="J18" s="33">
        <v>2007</v>
      </c>
      <c r="K18" s="33">
        <v>2008</v>
      </c>
      <c r="L18" s="33">
        <v>2009</v>
      </c>
      <c r="M18" s="33">
        <v>2010</v>
      </c>
      <c r="N18" s="33">
        <v>2011</v>
      </c>
      <c r="O18" s="33">
        <v>2012</v>
      </c>
      <c r="P18" s="33">
        <v>2013</v>
      </c>
      <c r="Q18" s="33">
        <v>2014</v>
      </c>
      <c r="R18" s="33">
        <v>2015</v>
      </c>
      <c r="S18" s="33">
        <v>2016</v>
      </c>
      <c r="T18" s="60">
        <v>2017</v>
      </c>
      <c r="U18" s="74">
        <v>2018</v>
      </c>
      <c r="V18" s="78">
        <v>2019</v>
      </c>
    </row>
    <row r="19" spans="1:43" x14ac:dyDescent="0.3">
      <c r="A19" s="42" t="s">
        <v>14</v>
      </c>
      <c r="B19" s="47">
        <v>63</v>
      </c>
      <c r="C19" s="47">
        <v>157</v>
      </c>
      <c r="D19" s="47">
        <v>91</v>
      </c>
      <c r="E19" s="47">
        <v>158</v>
      </c>
      <c r="F19" s="47">
        <v>150</v>
      </c>
      <c r="G19" s="47">
        <v>232</v>
      </c>
      <c r="H19" s="47">
        <v>213</v>
      </c>
      <c r="I19" s="47">
        <v>214</v>
      </c>
      <c r="J19" s="47">
        <v>314</v>
      </c>
      <c r="K19" s="47">
        <v>320</v>
      </c>
      <c r="L19" s="47">
        <v>383</v>
      </c>
      <c r="M19" s="47">
        <v>395</v>
      </c>
      <c r="N19" s="47">
        <v>491</v>
      </c>
      <c r="O19" s="47">
        <v>603</v>
      </c>
      <c r="P19" s="47">
        <v>632</v>
      </c>
      <c r="Q19" s="47">
        <v>609</v>
      </c>
      <c r="R19" s="47">
        <v>692</v>
      </c>
      <c r="S19" s="47">
        <v>703</v>
      </c>
      <c r="T19" s="47">
        <v>728</v>
      </c>
      <c r="U19" s="47">
        <v>833</v>
      </c>
      <c r="V19" s="47">
        <v>871</v>
      </c>
    </row>
    <row r="20" spans="1:43" x14ac:dyDescent="0.3">
      <c r="A20" s="42" t="s">
        <v>49</v>
      </c>
      <c r="B20" s="47">
        <v>1010</v>
      </c>
      <c r="C20" s="47">
        <v>1743</v>
      </c>
      <c r="D20" s="47">
        <v>1994</v>
      </c>
      <c r="E20" s="47">
        <v>2395</v>
      </c>
      <c r="F20" s="47">
        <v>2809</v>
      </c>
      <c r="G20" s="47">
        <v>2834</v>
      </c>
      <c r="H20" s="47">
        <v>3247</v>
      </c>
      <c r="I20" s="47">
        <v>3436</v>
      </c>
      <c r="J20" s="47">
        <v>5314</v>
      </c>
      <c r="K20" s="47">
        <v>5919</v>
      </c>
      <c r="L20" s="47">
        <v>8231</v>
      </c>
      <c r="M20" s="47">
        <v>7695</v>
      </c>
      <c r="N20" s="47">
        <v>9534</v>
      </c>
      <c r="O20" s="47">
        <v>9995</v>
      </c>
      <c r="P20" s="47">
        <v>11962</v>
      </c>
      <c r="Q20" s="47">
        <v>12336</v>
      </c>
      <c r="R20" s="47">
        <v>13231</v>
      </c>
      <c r="S20" s="47">
        <v>13228</v>
      </c>
      <c r="T20" s="47">
        <v>14071</v>
      </c>
      <c r="U20" s="47">
        <v>15443</v>
      </c>
      <c r="V20" s="47">
        <v>15299</v>
      </c>
    </row>
    <row r="21" spans="1:43" s="54" customFormat="1" x14ac:dyDescent="0.3">
      <c r="A21" s="41" t="s">
        <v>15</v>
      </c>
      <c r="B21" s="51">
        <v>1073</v>
      </c>
      <c r="C21" s="51">
        <v>1900</v>
      </c>
      <c r="D21" s="51">
        <v>2085</v>
      </c>
      <c r="E21" s="51">
        <v>2553</v>
      </c>
      <c r="F21" s="51">
        <v>2959</v>
      </c>
      <c r="G21" s="51">
        <v>3066</v>
      </c>
      <c r="H21" s="51">
        <v>3460</v>
      </c>
      <c r="I21" s="51">
        <v>3650</v>
      </c>
      <c r="J21" s="51">
        <v>5628</v>
      </c>
      <c r="K21" s="51">
        <v>6239</v>
      </c>
      <c r="L21" s="51">
        <v>8614</v>
      </c>
      <c r="M21" s="51">
        <v>8090</v>
      </c>
      <c r="N21" s="51">
        <v>10025</v>
      </c>
      <c r="O21" s="51">
        <v>10598</v>
      </c>
      <c r="P21" s="51">
        <v>12594</v>
      </c>
      <c r="Q21" s="51">
        <v>12945</v>
      </c>
      <c r="R21" s="51">
        <v>13923</v>
      </c>
      <c r="S21" s="51">
        <v>13931</v>
      </c>
      <c r="T21" s="51">
        <v>14799</v>
      </c>
      <c r="U21" s="51">
        <v>16276</v>
      </c>
      <c r="V21" s="51">
        <v>16170</v>
      </c>
    </row>
    <row r="24" spans="1:43" ht="15.6" x14ac:dyDescent="0.3">
      <c r="A24" s="39" t="s">
        <v>105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43" x14ac:dyDescent="0.3">
      <c r="A25" s="1" t="s">
        <v>63</v>
      </c>
      <c r="B25" s="33">
        <v>1999</v>
      </c>
      <c r="C25" s="33">
        <v>2000</v>
      </c>
      <c r="D25" s="33">
        <v>2001</v>
      </c>
      <c r="E25" s="33">
        <v>2002</v>
      </c>
      <c r="F25" s="33">
        <v>2003</v>
      </c>
      <c r="G25" s="33">
        <v>2004</v>
      </c>
      <c r="H25" s="33">
        <v>2005</v>
      </c>
      <c r="I25" s="33">
        <v>2006</v>
      </c>
      <c r="J25" s="33">
        <v>2007</v>
      </c>
      <c r="K25" s="33">
        <v>2008</v>
      </c>
      <c r="L25" s="33">
        <v>2009</v>
      </c>
      <c r="M25" s="33">
        <v>2010</v>
      </c>
      <c r="N25" s="33">
        <v>2011</v>
      </c>
      <c r="O25" s="33">
        <v>2012</v>
      </c>
      <c r="P25" s="33">
        <v>2013</v>
      </c>
      <c r="Q25" s="33">
        <v>2014</v>
      </c>
      <c r="R25" s="33">
        <v>2015</v>
      </c>
      <c r="S25" s="33">
        <v>2016</v>
      </c>
      <c r="T25" s="60">
        <v>2017</v>
      </c>
      <c r="U25" s="74">
        <v>2018</v>
      </c>
      <c r="V25" s="78">
        <v>2019</v>
      </c>
    </row>
    <row r="26" spans="1:43" x14ac:dyDescent="0.3">
      <c r="A26" s="42" t="s">
        <v>64</v>
      </c>
      <c r="B26" s="47">
        <v>770</v>
      </c>
      <c r="C26" s="47">
        <v>1203</v>
      </c>
      <c r="D26" s="47">
        <v>1486</v>
      </c>
      <c r="E26" s="47">
        <v>1786</v>
      </c>
      <c r="F26" s="47">
        <v>1933</v>
      </c>
      <c r="G26" s="47">
        <v>1999</v>
      </c>
      <c r="H26" s="47">
        <v>2199</v>
      </c>
      <c r="I26" s="47">
        <v>2311</v>
      </c>
      <c r="J26" s="47">
        <v>3278</v>
      </c>
      <c r="K26" s="47">
        <v>3614</v>
      </c>
      <c r="L26" s="47">
        <v>4870</v>
      </c>
      <c r="M26" s="47">
        <v>4431</v>
      </c>
      <c r="N26" s="47">
        <v>5210</v>
      </c>
      <c r="O26" s="47">
        <v>5500</v>
      </c>
      <c r="P26" s="47">
        <v>6503</v>
      </c>
      <c r="Q26" s="47">
        <v>6766</v>
      </c>
      <c r="R26" s="47">
        <v>7175</v>
      </c>
      <c r="S26" s="47">
        <v>7123</v>
      </c>
      <c r="T26" s="47">
        <v>7444</v>
      </c>
      <c r="U26" s="47">
        <v>8226</v>
      </c>
      <c r="V26" s="47">
        <v>7996</v>
      </c>
    </row>
    <row r="27" spans="1:43" x14ac:dyDescent="0.3">
      <c r="A27" s="42" t="s">
        <v>65</v>
      </c>
      <c r="B27" s="47">
        <v>303</v>
      </c>
      <c r="C27" s="47">
        <v>697</v>
      </c>
      <c r="D27" s="47">
        <v>599</v>
      </c>
      <c r="E27" s="47">
        <v>767</v>
      </c>
      <c r="F27" s="47">
        <v>1026</v>
      </c>
      <c r="G27" s="47">
        <v>1067</v>
      </c>
      <c r="H27" s="47">
        <v>1261</v>
      </c>
      <c r="I27" s="47">
        <v>1339</v>
      </c>
      <c r="J27" s="47">
        <v>2350</v>
      </c>
      <c r="K27" s="47">
        <v>2625</v>
      </c>
      <c r="L27" s="47">
        <v>3744</v>
      </c>
      <c r="M27" s="47">
        <v>3659</v>
      </c>
      <c r="N27" s="47">
        <v>4815</v>
      </c>
      <c r="O27" s="47">
        <v>5098</v>
      </c>
      <c r="P27" s="47">
        <v>6091</v>
      </c>
      <c r="Q27" s="47">
        <v>6179</v>
      </c>
      <c r="R27" s="47">
        <v>6748</v>
      </c>
      <c r="S27" s="47">
        <v>6808</v>
      </c>
      <c r="T27" s="47">
        <v>7355</v>
      </c>
      <c r="U27" s="47">
        <v>8050</v>
      </c>
      <c r="V27" s="47">
        <v>8174</v>
      </c>
    </row>
    <row r="28" spans="1:43" s="54" customFormat="1" x14ac:dyDescent="0.3">
      <c r="A28" s="41" t="s">
        <v>15</v>
      </c>
      <c r="B28" s="51">
        <v>1073</v>
      </c>
      <c r="C28" s="51">
        <v>1900</v>
      </c>
      <c r="D28" s="51">
        <v>2085</v>
      </c>
      <c r="E28" s="51">
        <v>2553</v>
      </c>
      <c r="F28" s="51">
        <v>2959</v>
      </c>
      <c r="G28" s="51">
        <v>3066</v>
      </c>
      <c r="H28" s="51">
        <v>3460</v>
      </c>
      <c r="I28" s="51">
        <v>3650</v>
      </c>
      <c r="J28" s="51">
        <v>5628</v>
      </c>
      <c r="K28" s="51">
        <v>6239</v>
      </c>
      <c r="L28" s="51">
        <v>8614</v>
      </c>
      <c r="M28" s="51">
        <v>8090</v>
      </c>
      <c r="N28" s="51">
        <v>10025</v>
      </c>
      <c r="O28" s="51">
        <v>10598</v>
      </c>
      <c r="P28" s="51">
        <v>12594</v>
      </c>
      <c r="Q28" s="51">
        <v>12945</v>
      </c>
      <c r="R28" s="51">
        <v>13923</v>
      </c>
      <c r="S28" s="51">
        <v>13931</v>
      </c>
      <c r="T28" s="51">
        <v>14799</v>
      </c>
      <c r="U28" s="51">
        <v>16276</v>
      </c>
      <c r="V28" s="51">
        <v>16170</v>
      </c>
    </row>
    <row r="31" spans="1:43" ht="15.6" x14ac:dyDescent="0.3">
      <c r="A31" s="39" t="s">
        <v>106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43" x14ac:dyDescent="0.3">
      <c r="A32" s="82" t="s">
        <v>47</v>
      </c>
      <c r="B32" s="81">
        <v>1999</v>
      </c>
      <c r="C32" s="81"/>
      <c r="D32" s="81">
        <v>2000</v>
      </c>
      <c r="E32" s="81"/>
      <c r="F32" s="81">
        <v>2001</v>
      </c>
      <c r="G32" s="81"/>
      <c r="H32" s="81">
        <v>2002</v>
      </c>
      <c r="I32" s="81"/>
      <c r="J32" s="81">
        <v>2003</v>
      </c>
      <c r="K32" s="81"/>
      <c r="L32" s="81">
        <v>2004</v>
      </c>
      <c r="M32" s="81"/>
      <c r="N32" s="81">
        <v>2005</v>
      </c>
      <c r="O32" s="81"/>
      <c r="P32" s="81">
        <v>2006</v>
      </c>
      <c r="Q32" s="81"/>
      <c r="R32" s="81">
        <v>2007</v>
      </c>
      <c r="S32" s="81"/>
      <c r="T32" s="83">
        <v>2008</v>
      </c>
      <c r="U32" s="83"/>
      <c r="V32" s="83">
        <v>2009</v>
      </c>
      <c r="W32" s="83"/>
      <c r="X32" s="83">
        <v>2010</v>
      </c>
      <c r="Y32" s="83"/>
      <c r="Z32" s="83">
        <v>2011</v>
      </c>
      <c r="AA32" s="83"/>
      <c r="AB32" s="83">
        <v>2012</v>
      </c>
      <c r="AC32" s="83"/>
      <c r="AD32" s="83">
        <v>2013</v>
      </c>
      <c r="AE32" s="83"/>
      <c r="AF32" s="83">
        <v>2014</v>
      </c>
      <c r="AG32" s="83"/>
      <c r="AH32" s="83">
        <v>2015</v>
      </c>
      <c r="AI32" s="83"/>
      <c r="AJ32" s="83">
        <v>2016</v>
      </c>
      <c r="AK32" s="83"/>
      <c r="AL32" s="83">
        <v>2017</v>
      </c>
      <c r="AM32" s="83"/>
      <c r="AN32" s="83">
        <v>2018</v>
      </c>
      <c r="AO32" s="83"/>
      <c r="AP32" s="83">
        <v>2019</v>
      </c>
      <c r="AQ32" s="83"/>
    </row>
    <row r="33" spans="1:43" x14ac:dyDescent="0.3">
      <c r="A33" s="82"/>
      <c r="B33" s="33" t="s">
        <v>64</v>
      </c>
      <c r="C33" s="33" t="s">
        <v>65</v>
      </c>
      <c r="D33" s="33" t="s">
        <v>64</v>
      </c>
      <c r="E33" s="33" t="s">
        <v>65</v>
      </c>
      <c r="F33" s="33" t="s">
        <v>64</v>
      </c>
      <c r="G33" s="33" t="s">
        <v>65</v>
      </c>
      <c r="H33" s="33" t="s">
        <v>64</v>
      </c>
      <c r="I33" s="33" t="s">
        <v>65</v>
      </c>
      <c r="J33" s="33" t="s">
        <v>64</v>
      </c>
      <c r="K33" s="33" t="s">
        <v>65</v>
      </c>
      <c r="L33" s="33" t="s">
        <v>64</v>
      </c>
      <c r="M33" s="33" t="s">
        <v>65</v>
      </c>
      <c r="N33" s="33" t="s">
        <v>64</v>
      </c>
      <c r="O33" s="33" t="s">
        <v>65</v>
      </c>
      <c r="P33" s="33" t="s">
        <v>64</v>
      </c>
      <c r="Q33" s="33" t="s">
        <v>65</v>
      </c>
      <c r="R33" s="33" t="s">
        <v>64</v>
      </c>
      <c r="S33" s="33" t="s">
        <v>65</v>
      </c>
      <c r="T33" s="3" t="s">
        <v>64</v>
      </c>
      <c r="U33" s="3" t="s">
        <v>65</v>
      </c>
      <c r="V33" s="3" t="s">
        <v>64</v>
      </c>
      <c r="W33" s="3" t="s">
        <v>65</v>
      </c>
      <c r="X33" s="3" t="s">
        <v>64</v>
      </c>
      <c r="Y33" s="3" t="s">
        <v>65</v>
      </c>
      <c r="Z33" s="3" t="s">
        <v>64</v>
      </c>
      <c r="AA33" s="3" t="s">
        <v>65</v>
      </c>
      <c r="AB33" s="3" t="s">
        <v>64</v>
      </c>
      <c r="AC33" s="3" t="s">
        <v>65</v>
      </c>
      <c r="AD33" s="3" t="s">
        <v>64</v>
      </c>
      <c r="AE33" s="3" t="s">
        <v>65</v>
      </c>
      <c r="AF33" s="3" t="s">
        <v>64</v>
      </c>
      <c r="AG33" s="3" t="s">
        <v>65</v>
      </c>
      <c r="AH33" s="3" t="s">
        <v>64</v>
      </c>
      <c r="AI33" s="3" t="s">
        <v>65</v>
      </c>
      <c r="AJ33" s="27" t="s">
        <v>64</v>
      </c>
      <c r="AK33" s="27" t="s">
        <v>65</v>
      </c>
      <c r="AL33" s="61" t="s">
        <v>64</v>
      </c>
      <c r="AM33" s="61" t="s">
        <v>65</v>
      </c>
      <c r="AN33" s="75" t="s">
        <v>64</v>
      </c>
      <c r="AO33" s="75" t="s">
        <v>65</v>
      </c>
      <c r="AP33" s="79" t="s">
        <v>64</v>
      </c>
      <c r="AQ33" s="79" t="s">
        <v>65</v>
      </c>
    </row>
    <row r="34" spans="1:43" x14ac:dyDescent="0.3">
      <c r="A34" s="42" t="s">
        <v>67</v>
      </c>
      <c r="B34" s="47">
        <v>552</v>
      </c>
      <c r="C34" s="47">
        <v>271</v>
      </c>
      <c r="D34" s="47">
        <v>1003</v>
      </c>
      <c r="E34" s="47">
        <v>652</v>
      </c>
      <c r="F34" s="47">
        <v>1043</v>
      </c>
      <c r="G34" s="47">
        <v>487</v>
      </c>
      <c r="H34" s="47">
        <v>1180</v>
      </c>
      <c r="I34" s="47">
        <v>580</v>
      </c>
      <c r="J34" s="47">
        <v>1377</v>
      </c>
      <c r="K34" s="47">
        <v>719</v>
      </c>
      <c r="L34" s="47">
        <v>1278</v>
      </c>
      <c r="M34" s="47">
        <v>721</v>
      </c>
      <c r="N34" s="47">
        <v>1306</v>
      </c>
      <c r="O34" s="47">
        <v>800</v>
      </c>
      <c r="P34" s="47">
        <v>1379</v>
      </c>
      <c r="Q34" s="47">
        <v>802</v>
      </c>
      <c r="R34" s="47">
        <v>1943</v>
      </c>
      <c r="S34" s="47">
        <v>1275</v>
      </c>
      <c r="T34" s="58">
        <v>2044</v>
      </c>
      <c r="U34" s="58">
        <v>1354</v>
      </c>
      <c r="V34" s="58">
        <v>2583</v>
      </c>
      <c r="W34" s="58">
        <v>1660</v>
      </c>
      <c r="X34" s="58">
        <v>2430</v>
      </c>
      <c r="Y34" s="58">
        <v>1856</v>
      </c>
      <c r="Z34" s="58">
        <v>2726</v>
      </c>
      <c r="AA34" s="58">
        <v>2070</v>
      </c>
      <c r="AB34" s="58">
        <v>2847</v>
      </c>
      <c r="AC34" s="58">
        <v>2228</v>
      </c>
      <c r="AD34" s="58">
        <v>3490</v>
      </c>
      <c r="AE34" s="58">
        <v>2655</v>
      </c>
      <c r="AF34" s="58">
        <v>3676</v>
      </c>
      <c r="AG34" s="58">
        <v>2889</v>
      </c>
      <c r="AH34" s="58">
        <v>3613</v>
      </c>
      <c r="AI34" s="58">
        <v>3029</v>
      </c>
      <c r="AJ34" s="58">
        <v>3635</v>
      </c>
      <c r="AK34" s="58">
        <v>3003</v>
      </c>
      <c r="AL34" s="58">
        <v>4082</v>
      </c>
      <c r="AM34" s="58">
        <v>3389</v>
      </c>
      <c r="AN34" s="58">
        <v>4338</v>
      </c>
      <c r="AO34" s="58">
        <v>3346</v>
      </c>
      <c r="AP34" s="58">
        <v>4185</v>
      </c>
      <c r="AQ34" s="58">
        <v>3444</v>
      </c>
    </row>
    <row r="35" spans="1:43" x14ac:dyDescent="0.3">
      <c r="A35" s="42" t="s">
        <v>20</v>
      </c>
      <c r="B35" s="47">
        <v>218</v>
      </c>
      <c r="C35" s="47">
        <v>32</v>
      </c>
      <c r="D35" s="47">
        <v>200</v>
      </c>
      <c r="E35" s="47">
        <v>45</v>
      </c>
      <c r="F35" s="47">
        <v>443</v>
      </c>
      <c r="G35" s="47">
        <v>112</v>
      </c>
      <c r="H35" s="47">
        <v>606</v>
      </c>
      <c r="I35" s="47">
        <v>187</v>
      </c>
      <c r="J35" s="47">
        <v>556</v>
      </c>
      <c r="K35" s="47">
        <v>307</v>
      </c>
      <c r="L35" s="47">
        <v>721</v>
      </c>
      <c r="M35" s="47">
        <v>346</v>
      </c>
      <c r="N35" s="47">
        <v>893</v>
      </c>
      <c r="O35" s="47">
        <v>461</v>
      </c>
      <c r="P35" s="47">
        <v>932</v>
      </c>
      <c r="Q35" s="47">
        <v>537</v>
      </c>
      <c r="R35" s="47">
        <v>1335</v>
      </c>
      <c r="S35" s="47">
        <v>1075</v>
      </c>
      <c r="T35" s="58">
        <v>1570</v>
      </c>
      <c r="U35" s="58">
        <v>1271</v>
      </c>
      <c r="V35" s="58">
        <v>2287</v>
      </c>
      <c r="W35" s="58">
        <v>2084</v>
      </c>
      <c r="X35" s="58">
        <v>2001</v>
      </c>
      <c r="Y35" s="58">
        <v>1803</v>
      </c>
      <c r="Z35" s="58">
        <v>2484</v>
      </c>
      <c r="AA35" s="58">
        <v>2745</v>
      </c>
      <c r="AB35" s="58">
        <v>2653</v>
      </c>
      <c r="AC35" s="58">
        <v>2870</v>
      </c>
      <c r="AD35" s="58">
        <v>3013</v>
      </c>
      <c r="AE35" s="58">
        <v>3436</v>
      </c>
      <c r="AF35" s="58">
        <v>3090</v>
      </c>
      <c r="AG35" s="58">
        <v>3290</v>
      </c>
      <c r="AH35" s="58">
        <v>3562</v>
      </c>
      <c r="AI35" s="58">
        <v>3719</v>
      </c>
      <c r="AJ35" s="58">
        <v>3488</v>
      </c>
      <c r="AK35" s="58">
        <v>3805</v>
      </c>
      <c r="AL35" s="58">
        <v>3362</v>
      </c>
      <c r="AM35" s="58">
        <v>3966</v>
      </c>
      <c r="AN35" s="58">
        <v>3888</v>
      </c>
      <c r="AO35" s="58">
        <v>4704</v>
      </c>
      <c r="AP35" s="58">
        <v>3811</v>
      </c>
      <c r="AQ35" s="58">
        <v>4730</v>
      </c>
    </row>
    <row r="36" spans="1:43" s="54" customFormat="1" x14ac:dyDescent="0.3">
      <c r="A36" s="41" t="s">
        <v>15</v>
      </c>
      <c r="B36" s="51">
        <v>770</v>
      </c>
      <c r="C36" s="51">
        <v>303</v>
      </c>
      <c r="D36" s="51">
        <v>1203</v>
      </c>
      <c r="E36" s="51">
        <v>697</v>
      </c>
      <c r="F36" s="51">
        <v>1486</v>
      </c>
      <c r="G36" s="51">
        <v>599</v>
      </c>
      <c r="H36" s="51">
        <v>1786</v>
      </c>
      <c r="I36" s="51">
        <v>767</v>
      </c>
      <c r="J36" s="51">
        <v>1933</v>
      </c>
      <c r="K36" s="51">
        <v>1026</v>
      </c>
      <c r="L36" s="51">
        <v>1999</v>
      </c>
      <c r="M36" s="51">
        <v>1067</v>
      </c>
      <c r="N36" s="51">
        <v>2199</v>
      </c>
      <c r="O36" s="51">
        <v>1261</v>
      </c>
      <c r="P36" s="51">
        <v>2311</v>
      </c>
      <c r="Q36" s="51">
        <v>1339</v>
      </c>
      <c r="R36" s="51">
        <v>3278</v>
      </c>
      <c r="S36" s="51">
        <v>2350</v>
      </c>
      <c r="T36" s="59">
        <v>3614</v>
      </c>
      <c r="U36" s="59">
        <v>2625</v>
      </c>
      <c r="V36" s="59">
        <v>4870</v>
      </c>
      <c r="W36" s="59">
        <v>3744</v>
      </c>
      <c r="X36" s="59">
        <v>4431</v>
      </c>
      <c r="Y36" s="59">
        <v>3659</v>
      </c>
      <c r="Z36" s="59">
        <v>5210</v>
      </c>
      <c r="AA36" s="59">
        <v>4815</v>
      </c>
      <c r="AB36" s="59">
        <v>5500</v>
      </c>
      <c r="AC36" s="59">
        <v>5098</v>
      </c>
      <c r="AD36" s="59">
        <v>6503</v>
      </c>
      <c r="AE36" s="59">
        <v>6091</v>
      </c>
      <c r="AF36" s="59">
        <v>6766</v>
      </c>
      <c r="AG36" s="59">
        <v>6179</v>
      </c>
      <c r="AH36" s="59">
        <v>7175</v>
      </c>
      <c r="AI36" s="59">
        <v>6748</v>
      </c>
      <c r="AJ36" s="59">
        <v>7123</v>
      </c>
      <c r="AK36" s="59">
        <v>6808</v>
      </c>
      <c r="AL36" s="59">
        <v>7444</v>
      </c>
      <c r="AM36" s="59">
        <v>7355</v>
      </c>
      <c r="AN36" s="59">
        <v>8226</v>
      </c>
      <c r="AO36" s="59">
        <v>8050</v>
      </c>
      <c r="AP36" s="59">
        <v>7996</v>
      </c>
      <c r="AQ36" s="59">
        <v>8174</v>
      </c>
    </row>
    <row r="39" spans="1:43" ht="15.6" x14ac:dyDescent="0.3">
      <c r="A39" s="39" t="s">
        <v>107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43" x14ac:dyDescent="0.3">
      <c r="A40" s="82" t="s">
        <v>48</v>
      </c>
      <c r="B40" s="81">
        <v>1999</v>
      </c>
      <c r="C40" s="81"/>
      <c r="D40" s="81">
        <v>2000</v>
      </c>
      <c r="E40" s="81"/>
      <c r="F40" s="81">
        <v>2001</v>
      </c>
      <c r="G40" s="81"/>
      <c r="H40" s="81">
        <v>2002</v>
      </c>
      <c r="I40" s="81"/>
      <c r="J40" s="81">
        <v>2003</v>
      </c>
      <c r="K40" s="81"/>
      <c r="L40" s="81">
        <v>2004</v>
      </c>
      <c r="M40" s="81"/>
      <c r="N40" s="81">
        <v>2005</v>
      </c>
      <c r="O40" s="81"/>
      <c r="P40" s="81">
        <v>2006</v>
      </c>
      <c r="Q40" s="81"/>
      <c r="R40" s="81">
        <v>2007</v>
      </c>
      <c r="S40" s="81"/>
      <c r="T40" s="83">
        <v>2008</v>
      </c>
      <c r="U40" s="83"/>
      <c r="V40" s="83">
        <v>2009</v>
      </c>
      <c r="W40" s="83"/>
      <c r="X40" s="83">
        <v>2010</v>
      </c>
      <c r="Y40" s="83"/>
      <c r="Z40" s="83">
        <v>2011</v>
      </c>
      <c r="AA40" s="83"/>
      <c r="AB40" s="83">
        <v>2012</v>
      </c>
      <c r="AC40" s="83"/>
      <c r="AD40" s="83">
        <v>2013</v>
      </c>
      <c r="AE40" s="83"/>
      <c r="AF40" s="83">
        <v>2014</v>
      </c>
      <c r="AG40" s="83"/>
      <c r="AH40" s="83">
        <v>2015</v>
      </c>
      <c r="AI40" s="83"/>
      <c r="AJ40" s="83">
        <v>2016</v>
      </c>
      <c r="AK40" s="83"/>
      <c r="AL40" s="83">
        <v>2017</v>
      </c>
      <c r="AM40" s="83"/>
      <c r="AN40" s="83">
        <v>2018</v>
      </c>
      <c r="AO40" s="83"/>
      <c r="AP40" s="83">
        <v>2019</v>
      </c>
      <c r="AQ40" s="83"/>
    </row>
    <row r="41" spans="1:43" x14ac:dyDescent="0.3">
      <c r="A41" s="82"/>
      <c r="B41" s="33" t="s">
        <v>64</v>
      </c>
      <c r="C41" s="33" t="s">
        <v>65</v>
      </c>
      <c r="D41" s="33" t="s">
        <v>64</v>
      </c>
      <c r="E41" s="33" t="s">
        <v>65</v>
      </c>
      <c r="F41" s="33" t="s">
        <v>64</v>
      </c>
      <c r="G41" s="33" t="s">
        <v>65</v>
      </c>
      <c r="H41" s="33" t="s">
        <v>64</v>
      </c>
      <c r="I41" s="33" t="s">
        <v>65</v>
      </c>
      <c r="J41" s="33" t="s">
        <v>64</v>
      </c>
      <c r="K41" s="33" t="s">
        <v>65</v>
      </c>
      <c r="L41" s="33" t="s">
        <v>64</v>
      </c>
      <c r="M41" s="33" t="s">
        <v>65</v>
      </c>
      <c r="N41" s="33" t="s">
        <v>64</v>
      </c>
      <c r="O41" s="33" t="s">
        <v>65</v>
      </c>
      <c r="P41" s="33" t="s">
        <v>64</v>
      </c>
      <c r="Q41" s="33" t="s">
        <v>65</v>
      </c>
      <c r="R41" s="33" t="s">
        <v>64</v>
      </c>
      <c r="S41" s="33" t="s">
        <v>65</v>
      </c>
      <c r="T41" s="5" t="s">
        <v>64</v>
      </c>
      <c r="U41" s="5" t="s">
        <v>65</v>
      </c>
      <c r="V41" s="5" t="s">
        <v>64</v>
      </c>
      <c r="W41" s="5" t="s">
        <v>65</v>
      </c>
      <c r="X41" s="5" t="s">
        <v>64</v>
      </c>
      <c r="Y41" s="5" t="s">
        <v>65</v>
      </c>
      <c r="Z41" s="5" t="s">
        <v>64</v>
      </c>
      <c r="AA41" s="5" t="s">
        <v>65</v>
      </c>
      <c r="AB41" s="5" t="s">
        <v>64</v>
      </c>
      <c r="AC41" s="5" t="s">
        <v>65</v>
      </c>
      <c r="AD41" s="5" t="s">
        <v>64</v>
      </c>
      <c r="AE41" s="5" t="s">
        <v>65</v>
      </c>
      <c r="AF41" s="5" t="s">
        <v>64</v>
      </c>
      <c r="AG41" s="5" t="s">
        <v>65</v>
      </c>
      <c r="AH41" s="5" t="s">
        <v>64</v>
      </c>
      <c r="AI41" s="5" t="s">
        <v>65</v>
      </c>
      <c r="AJ41" s="27" t="s">
        <v>64</v>
      </c>
      <c r="AK41" s="27" t="s">
        <v>65</v>
      </c>
      <c r="AL41" s="61" t="s">
        <v>64</v>
      </c>
      <c r="AM41" s="61" t="s">
        <v>65</v>
      </c>
      <c r="AN41" s="75" t="s">
        <v>64</v>
      </c>
      <c r="AO41" s="75" t="s">
        <v>65</v>
      </c>
      <c r="AP41" s="79" t="s">
        <v>64</v>
      </c>
      <c r="AQ41" s="79" t="s">
        <v>65</v>
      </c>
    </row>
    <row r="42" spans="1:43" x14ac:dyDescent="0.3">
      <c r="A42" s="42" t="s">
        <v>14</v>
      </c>
      <c r="B42" s="47">
        <v>38</v>
      </c>
      <c r="C42" s="47">
        <v>25</v>
      </c>
      <c r="D42" s="47">
        <v>90</v>
      </c>
      <c r="E42" s="47">
        <v>67</v>
      </c>
      <c r="F42" s="47">
        <v>57</v>
      </c>
      <c r="G42" s="47">
        <v>34</v>
      </c>
      <c r="H42" s="47">
        <v>102</v>
      </c>
      <c r="I42" s="47">
        <v>56</v>
      </c>
      <c r="J42" s="47">
        <v>100</v>
      </c>
      <c r="K42" s="47">
        <v>50</v>
      </c>
      <c r="L42" s="47">
        <v>141</v>
      </c>
      <c r="M42" s="47">
        <v>91</v>
      </c>
      <c r="N42" s="47">
        <v>126</v>
      </c>
      <c r="O42" s="47">
        <v>87</v>
      </c>
      <c r="P42" s="47">
        <v>140</v>
      </c>
      <c r="Q42" s="47">
        <v>74</v>
      </c>
      <c r="R42" s="47">
        <v>176</v>
      </c>
      <c r="S42" s="47">
        <v>138</v>
      </c>
      <c r="T42" s="58">
        <v>187</v>
      </c>
      <c r="U42" s="58">
        <v>133</v>
      </c>
      <c r="V42" s="58">
        <v>228</v>
      </c>
      <c r="W42" s="58">
        <v>155</v>
      </c>
      <c r="X42" s="58">
        <v>220</v>
      </c>
      <c r="Y42" s="58">
        <v>175</v>
      </c>
      <c r="Z42" s="58">
        <v>279</v>
      </c>
      <c r="AA42" s="58">
        <v>212</v>
      </c>
      <c r="AB42" s="58">
        <v>364</v>
      </c>
      <c r="AC42" s="58">
        <v>239</v>
      </c>
      <c r="AD42" s="58">
        <v>340</v>
      </c>
      <c r="AE42" s="58">
        <v>292</v>
      </c>
      <c r="AF42" s="58">
        <v>330</v>
      </c>
      <c r="AG42" s="58">
        <v>279</v>
      </c>
      <c r="AH42" s="58">
        <v>385</v>
      </c>
      <c r="AI42" s="58">
        <v>307</v>
      </c>
      <c r="AJ42" s="58">
        <v>414</v>
      </c>
      <c r="AK42" s="58">
        <v>289</v>
      </c>
      <c r="AL42" s="58">
        <v>409</v>
      </c>
      <c r="AM42" s="58">
        <v>319</v>
      </c>
      <c r="AN42" s="58">
        <v>474</v>
      </c>
      <c r="AO42" s="58">
        <v>359</v>
      </c>
      <c r="AP42" s="58">
        <v>494</v>
      </c>
      <c r="AQ42" s="58">
        <v>377</v>
      </c>
    </row>
    <row r="43" spans="1:43" x14ac:dyDescent="0.3">
      <c r="A43" s="42" t="s">
        <v>49</v>
      </c>
      <c r="B43" s="47">
        <v>732</v>
      </c>
      <c r="C43" s="47">
        <v>278</v>
      </c>
      <c r="D43" s="47">
        <v>1113</v>
      </c>
      <c r="E43" s="47">
        <v>630</v>
      </c>
      <c r="F43" s="47">
        <v>1429</v>
      </c>
      <c r="G43" s="47">
        <v>565</v>
      </c>
      <c r="H43" s="47">
        <v>1684</v>
      </c>
      <c r="I43" s="47">
        <v>711</v>
      </c>
      <c r="J43" s="47">
        <v>1833</v>
      </c>
      <c r="K43" s="47">
        <v>976</v>
      </c>
      <c r="L43" s="47">
        <v>1858</v>
      </c>
      <c r="M43" s="47">
        <v>976</v>
      </c>
      <c r="N43" s="47">
        <v>2073</v>
      </c>
      <c r="O43" s="47">
        <v>1174</v>
      </c>
      <c r="P43" s="47">
        <v>2171</v>
      </c>
      <c r="Q43" s="47">
        <v>1265</v>
      </c>
      <c r="R43" s="47">
        <v>3102</v>
      </c>
      <c r="S43" s="47">
        <v>2212</v>
      </c>
      <c r="T43" s="58">
        <v>3427</v>
      </c>
      <c r="U43" s="58">
        <v>2492</v>
      </c>
      <c r="V43" s="58">
        <v>4642</v>
      </c>
      <c r="W43" s="58">
        <v>3589</v>
      </c>
      <c r="X43" s="58">
        <v>4211</v>
      </c>
      <c r="Y43" s="58">
        <v>3484</v>
      </c>
      <c r="Z43" s="58">
        <v>4931</v>
      </c>
      <c r="AA43" s="58">
        <v>4603</v>
      </c>
      <c r="AB43" s="58">
        <v>5136</v>
      </c>
      <c r="AC43" s="58">
        <v>4859</v>
      </c>
      <c r="AD43" s="58">
        <v>6163</v>
      </c>
      <c r="AE43" s="58">
        <v>5799</v>
      </c>
      <c r="AF43" s="58">
        <v>6436</v>
      </c>
      <c r="AG43" s="58">
        <v>5900</v>
      </c>
      <c r="AH43" s="58">
        <v>6790</v>
      </c>
      <c r="AI43" s="58">
        <v>6441</v>
      </c>
      <c r="AJ43" s="58">
        <v>6709</v>
      </c>
      <c r="AK43" s="58">
        <v>6519</v>
      </c>
      <c r="AL43" s="58">
        <v>7035</v>
      </c>
      <c r="AM43" s="58">
        <v>7036</v>
      </c>
      <c r="AN43" s="58">
        <v>7752</v>
      </c>
      <c r="AO43" s="58">
        <v>7691</v>
      </c>
      <c r="AP43" s="58">
        <v>7502</v>
      </c>
      <c r="AQ43" s="58">
        <v>7797</v>
      </c>
    </row>
    <row r="44" spans="1:43" s="54" customFormat="1" x14ac:dyDescent="0.3">
      <c r="A44" s="41" t="s">
        <v>15</v>
      </c>
      <c r="B44" s="51">
        <v>770</v>
      </c>
      <c r="C44" s="51">
        <v>303</v>
      </c>
      <c r="D44" s="51">
        <v>1203</v>
      </c>
      <c r="E44" s="51">
        <v>697</v>
      </c>
      <c r="F44" s="51">
        <v>1486</v>
      </c>
      <c r="G44" s="51">
        <v>599</v>
      </c>
      <c r="H44" s="51">
        <v>1786</v>
      </c>
      <c r="I44" s="51">
        <v>767</v>
      </c>
      <c r="J44" s="51">
        <v>1933</v>
      </c>
      <c r="K44" s="51">
        <v>1026</v>
      </c>
      <c r="L44" s="51">
        <v>1999</v>
      </c>
      <c r="M44" s="51">
        <v>1067</v>
      </c>
      <c r="N44" s="51">
        <v>2199</v>
      </c>
      <c r="O44" s="51">
        <v>1261</v>
      </c>
      <c r="P44" s="51">
        <v>2311</v>
      </c>
      <c r="Q44" s="51">
        <v>1339</v>
      </c>
      <c r="R44" s="51">
        <v>3278</v>
      </c>
      <c r="S44" s="51">
        <v>2350</v>
      </c>
      <c r="T44" s="59">
        <v>3614</v>
      </c>
      <c r="U44" s="59">
        <v>2625</v>
      </c>
      <c r="V44" s="59">
        <v>4870</v>
      </c>
      <c r="W44" s="59">
        <v>3744</v>
      </c>
      <c r="X44" s="59">
        <v>4431</v>
      </c>
      <c r="Y44" s="59">
        <v>3659</v>
      </c>
      <c r="Z44" s="59">
        <v>5210</v>
      </c>
      <c r="AA44" s="59">
        <v>4815</v>
      </c>
      <c r="AB44" s="59">
        <v>5500</v>
      </c>
      <c r="AC44" s="59">
        <v>5098</v>
      </c>
      <c r="AD44" s="59">
        <v>6503</v>
      </c>
      <c r="AE44" s="59">
        <v>6091</v>
      </c>
      <c r="AF44" s="59">
        <v>6766</v>
      </c>
      <c r="AG44" s="59">
        <v>6179</v>
      </c>
      <c r="AH44" s="59">
        <v>7175</v>
      </c>
      <c r="AI44" s="59">
        <v>6748</v>
      </c>
      <c r="AJ44" s="59">
        <v>7123</v>
      </c>
      <c r="AK44" s="59">
        <v>6808</v>
      </c>
      <c r="AL44" s="59">
        <v>7444</v>
      </c>
      <c r="AM44" s="59">
        <v>7355</v>
      </c>
      <c r="AN44" s="59">
        <v>8226</v>
      </c>
      <c r="AO44" s="59">
        <v>8050</v>
      </c>
      <c r="AP44" s="59">
        <v>7996</v>
      </c>
      <c r="AQ44" s="59">
        <v>8174</v>
      </c>
    </row>
    <row r="45" spans="1:43" x14ac:dyDescent="0.3">
      <c r="AM45" s="67"/>
    </row>
    <row r="47" spans="1:43" ht="15.6" x14ac:dyDescent="0.3">
      <c r="A47" s="39" t="s">
        <v>108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43" x14ac:dyDescent="0.3">
      <c r="A48" s="1"/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60">
        <v>2017</v>
      </c>
      <c r="U48" s="74">
        <v>2018</v>
      </c>
      <c r="V48" s="78">
        <v>2019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3">
      <c r="A49" s="41" t="s">
        <v>50</v>
      </c>
      <c r="B49" s="47">
        <v>1010</v>
      </c>
      <c r="C49" s="47">
        <v>1743</v>
      </c>
      <c r="D49" s="47">
        <v>1994</v>
      </c>
      <c r="E49" s="47">
        <v>2395</v>
      </c>
      <c r="F49" s="47">
        <v>2809</v>
      </c>
      <c r="G49" s="47">
        <v>2834</v>
      </c>
      <c r="H49" s="47">
        <v>3247</v>
      </c>
      <c r="I49" s="47">
        <v>3436</v>
      </c>
      <c r="J49" s="47">
        <v>5314</v>
      </c>
      <c r="K49" s="47">
        <v>5919</v>
      </c>
      <c r="L49" s="47">
        <v>8231</v>
      </c>
      <c r="M49" s="47">
        <v>7695</v>
      </c>
      <c r="N49" s="47">
        <v>9534</v>
      </c>
      <c r="O49" s="47">
        <v>9995</v>
      </c>
      <c r="P49" s="47">
        <v>11962</v>
      </c>
      <c r="Q49" s="47">
        <v>12336</v>
      </c>
      <c r="R49" s="47">
        <v>13231</v>
      </c>
      <c r="S49" s="47">
        <v>13228</v>
      </c>
      <c r="T49" s="47">
        <v>14071</v>
      </c>
      <c r="U49" s="47">
        <v>15443</v>
      </c>
      <c r="V49" s="47">
        <v>15299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2" spans="1:33" ht="15.6" x14ac:dyDescent="0.3">
      <c r="A52" s="39" t="s">
        <v>109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3">
      <c r="A53" s="1" t="s">
        <v>47</v>
      </c>
      <c r="B53" s="33">
        <v>1999</v>
      </c>
      <c r="C53" s="33">
        <v>2000</v>
      </c>
      <c r="D53" s="33">
        <v>2001</v>
      </c>
      <c r="E53" s="33">
        <v>2002</v>
      </c>
      <c r="F53" s="33">
        <v>2003</v>
      </c>
      <c r="G53" s="33">
        <v>2004</v>
      </c>
      <c r="H53" s="33">
        <v>2005</v>
      </c>
      <c r="I53" s="33">
        <v>2006</v>
      </c>
      <c r="J53" s="33">
        <v>2007</v>
      </c>
      <c r="K53" s="33">
        <v>2008</v>
      </c>
      <c r="L53" s="33">
        <v>2009</v>
      </c>
      <c r="M53" s="33">
        <v>2010</v>
      </c>
      <c r="N53" s="33">
        <v>2011</v>
      </c>
      <c r="O53" s="33">
        <v>2012</v>
      </c>
      <c r="P53" s="33">
        <v>2013</v>
      </c>
      <c r="Q53" s="33">
        <v>2014</v>
      </c>
      <c r="R53" s="33">
        <v>2015</v>
      </c>
      <c r="S53" s="33">
        <v>2016</v>
      </c>
      <c r="T53" s="60">
        <v>2017</v>
      </c>
      <c r="U53" s="74">
        <v>2018</v>
      </c>
      <c r="V53" s="78">
        <v>2019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3">
      <c r="A54" s="42" t="s">
        <v>67</v>
      </c>
      <c r="B54" s="47">
        <v>760</v>
      </c>
      <c r="C54" s="47">
        <v>1498</v>
      </c>
      <c r="D54" s="47">
        <v>1439</v>
      </c>
      <c r="E54" s="47">
        <v>1603</v>
      </c>
      <c r="F54" s="47">
        <v>1946</v>
      </c>
      <c r="G54" s="47">
        <v>1769</v>
      </c>
      <c r="H54" s="47">
        <v>1896</v>
      </c>
      <c r="I54" s="47">
        <v>1970</v>
      </c>
      <c r="J54" s="47">
        <v>2909</v>
      </c>
      <c r="K54" s="47">
        <v>3085</v>
      </c>
      <c r="L54" s="47">
        <v>3872</v>
      </c>
      <c r="M54" s="47">
        <v>3907</v>
      </c>
      <c r="N54" s="47">
        <v>4343</v>
      </c>
      <c r="O54" s="47">
        <v>4569</v>
      </c>
      <c r="P54" s="47">
        <v>5612</v>
      </c>
      <c r="Q54" s="47">
        <v>6015</v>
      </c>
      <c r="R54" s="47">
        <v>6007</v>
      </c>
      <c r="S54" s="47">
        <v>5995</v>
      </c>
      <c r="T54" s="47">
        <v>6808</v>
      </c>
      <c r="U54" s="47">
        <v>6941</v>
      </c>
      <c r="V54" s="47">
        <v>6846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3">
      <c r="A55" s="42" t="s">
        <v>20</v>
      </c>
      <c r="B55" s="47">
        <v>250</v>
      </c>
      <c r="C55" s="47">
        <v>245</v>
      </c>
      <c r="D55" s="47">
        <v>555</v>
      </c>
      <c r="E55" s="47">
        <v>792</v>
      </c>
      <c r="F55" s="47">
        <v>863</v>
      </c>
      <c r="G55" s="47">
        <v>1065</v>
      </c>
      <c r="H55" s="47">
        <v>1351</v>
      </c>
      <c r="I55" s="47">
        <v>1466</v>
      </c>
      <c r="J55" s="47">
        <v>2405</v>
      </c>
      <c r="K55" s="47">
        <v>2834</v>
      </c>
      <c r="L55" s="47">
        <v>4359</v>
      </c>
      <c r="M55" s="47">
        <v>3788</v>
      </c>
      <c r="N55" s="47">
        <v>5191</v>
      </c>
      <c r="O55" s="47">
        <v>5426</v>
      </c>
      <c r="P55" s="47">
        <v>6350</v>
      </c>
      <c r="Q55" s="47">
        <v>6321</v>
      </c>
      <c r="R55" s="47">
        <v>7224</v>
      </c>
      <c r="S55" s="47">
        <v>7233</v>
      </c>
      <c r="T55" s="47">
        <v>7263</v>
      </c>
      <c r="U55" s="47">
        <v>8502</v>
      </c>
      <c r="V55" s="47">
        <v>8453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54" customFormat="1" x14ac:dyDescent="0.3">
      <c r="A56" s="41" t="s">
        <v>15</v>
      </c>
      <c r="B56" s="51">
        <v>1010</v>
      </c>
      <c r="C56" s="51">
        <v>1743</v>
      </c>
      <c r="D56" s="51">
        <v>1994</v>
      </c>
      <c r="E56" s="51">
        <v>2395</v>
      </c>
      <c r="F56" s="51">
        <v>2809</v>
      </c>
      <c r="G56" s="51">
        <v>2834</v>
      </c>
      <c r="H56" s="51">
        <v>3247</v>
      </c>
      <c r="I56" s="51">
        <v>3436</v>
      </c>
      <c r="J56" s="51">
        <v>5314</v>
      </c>
      <c r="K56" s="51">
        <v>5919</v>
      </c>
      <c r="L56" s="51">
        <v>8231</v>
      </c>
      <c r="M56" s="51">
        <v>7695</v>
      </c>
      <c r="N56" s="51">
        <v>9534</v>
      </c>
      <c r="O56" s="51">
        <v>9995</v>
      </c>
      <c r="P56" s="51">
        <v>11962</v>
      </c>
      <c r="Q56" s="51">
        <v>12336</v>
      </c>
      <c r="R56" s="51">
        <v>13231</v>
      </c>
      <c r="S56" s="51">
        <v>13228</v>
      </c>
      <c r="T56" s="51">
        <v>14071</v>
      </c>
      <c r="U56" s="51">
        <v>15443</v>
      </c>
      <c r="V56" s="51">
        <v>15299</v>
      </c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9" spans="1:33" ht="15.6" x14ac:dyDescent="0.3">
      <c r="A59" s="39" t="s">
        <v>71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3">
      <c r="A60" s="1" t="s">
        <v>63</v>
      </c>
      <c r="B60" s="33">
        <v>1999</v>
      </c>
      <c r="C60" s="33">
        <v>2000</v>
      </c>
      <c r="D60" s="33">
        <v>2001</v>
      </c>
      <c r="E60" s="33">
        <v>2002</v>
      </c>
      <c r="F60" s="33">
        <v>2003</v>
      </c>
      <c r="G60" s="33">
        <v>2004</v>
      </c>
      <c r="H60" s="33">
        <v>2005</v>
      </c>
      <c r="I60" s="33">
        <v>2006</v>
      </c>
      <c r="J60" s="33">
        <v>2007</v>
      </c>
      <c r="K60" s="33">
        <v>2008</v>
      </c>
      <c r="L60" s="33">
        <v>2009</v>
      </c>
      <c r="M60" s="33">
        <v>2010</v>
      </c>
      <c r="N60" s="33">
        <v>2011</v>
      </c>
      <c r="O60" s="33">
        <v>2012</v>
      </c>
      <c r="P60" s="33">
        <v>2013</v>
      </c>
      <c r="Q60" s="33">
        <v>2014</v>
      </c>
      <c r="R60" s="33">
        <v>2015</v>
      </c>
      <c r="S60" s="33">
        <v>2016</v>
      </c>
      <c r="T60" s="60">
        <v>2017</v>
      </c>
      <c r="U60" s="74">
        <v>2018</v>
      </c>
      <c r="V60" s="78">
        <v>2019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3">
      <c r="A61" s="42" t="s">
        <v>64</v>
      </c>
      <c r="B61" s="47">
        <v>732</v>
      </c>
      <c r="C61" s="47">
        <v>1113</v>
      </c>
      <c r="D61" s="47">
        <v>1429</v>
      </c>
      <c r="E61" s="47">
        <v>1684</v>
      </c>
      <c r="F61" s="47">
        <v>1833</v>
      </c>
      <c r="G61" s="47">
        <v>1858</v>
      </c>
      <c r="H61" s="47">
        <v>2073</v>
      </c>
      <c r="I61" s="47">
        <v>2171</v>
      </c>
      <c r="J61" s="47">
        <v>3102</v>
      </c>
      <c r="K61" s="47">
        <v>3427</v>
      </c>
      <c r="L61" s="47">
        <v>4642</v>
      </c>
      <c r="M61" s="47">
        <v>4211</v>
      </c>
      <c r="N61" s="47">
        <v>4931</v>
      </c>
      <c r="O61" s="47">
        <v>5136</v>
      </c>
      <c r="P61" s="47">
        <v>6163</v>
      </c>
      <c r="Q61" s="47">
        <v>6436</v>
      </c>
      <c r="R61" s="47">
        <v>6790</v>
      </c>
      <c r="S61" s="47">
        <v>6709</v>
      </c>
      <c r="T61" s="47">
        <v>7035</v>
      </c>
      <c r="U61" s="47">
        <v>7752</v>
      </c>
      <c r="V61" s="47">
        <v>7502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3">
      <c r="A62" s="42" t="s">
        <v>65</v>
      </c>
      <c r="B62" s="47">
        <v>278</v>
      </c>
      <c r="C62" s="47">
        <v>630</v>
      </c>
      <c r="D62" s="47">
        <v>565</v>
      </c>
      <c r="E62" s="47">
        <v>711</v>
      </c>
      <c r="F62" s="47">
        <v>976</v>
      </c>
      <c r="G62" s="47">
        <v>976</v>
      </c>
      <c r="H62" s="47">
        <v>1174</v>
      </c>
      <c r="I62" s="47">
        <v>1265</v>
      </c>
      <c r="J62" s="47">
        <v>2212</v>
      </c>
      <c r="K62" s="47">
        <v>2492</v>
      </c>
      <c r="L62" s="47">
        <v>3589</v>
      </c>
      <c r="M62" s="47">
        <v>3484</v>
      </c>
      <c r="N62" s="47">
        <v>4603</v>
      </c>
      <c r="O62" s="47">
        <v>4859</v>
      </c>
      <c r="P62" s="47">
        <v>5799</v>
      </c>
      <c r="Q62" s="47">
        <v>5900</v>
      </c>
      <c r="R62" s="47">
        <v>6441</v>
      </c>
      <c r="S62" s="47">
        <v>6519</v>
      </c>
      <c r="T62" s="47">
        <v>7036</v>
      </c>
      <c r="U62" s="47">
        <v>7691</v>
      </c>
      <c r="V62" s="47">
        <v>7797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4" customFormat="1" x14ac:dyDescent="0.3">
      <c r="A63" s="41" t="s">
        <v>15</v>
      </c>
      <c r="B63" s="51">
        <v>1010</v>
      </c>
      <c r="C63" s="51">
        <v>1743</v>
      </c>
      <c r="D63" s="51">
        <v>1994</v>
      </c>
      <c r="E63" s="51">
        <v>2395</v>
      </c>
      <c r="F63" s="51">
        <v>2809</v>
      </c>
      <c r="G63" s="51">
        <v>2834</v>
      </c>
      <c r="H63" s="51">
        <v>3247</v>
      </c>
      <c r="I63" s="51">
        <v>3436</v>
      </c>
      <c r="J63" s="51">
        <v>5314</v>
      </c>
      <c r="K63" s="51">
        <v>5919</v>
      </c>
      <c r="L63" s="51">
        <v>8231</v>
      </c>
      <c r="M63" s="51">
        <v>7695</v>
      </c>
      <c r="N63" s="51">
        <v>9534</v>
      </c>
      <c r="O63" s="51">
        <v>9995</v>
      </c>
      <c r="P63" s="51">
        <v>11962</v>
      </c>
      <c r="Q63" s="51">
        <v>12336</v>
      </c>
      <c r="R63" s="51">
        <v>13231</v>
      </c>
      <c r="S63" s="51">
        <v>13228</v>
      </c>
      <c r="T63" s="51">
        <v>14071</v>
      </c>
      <c r="U63" s="51">
        <v>15443</v>
      </c>
      <c r="V63" s="51">
        <v>15299</v>
      </c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</row>
    <row r="66" spans="1:43" ht="15.6" x14ac:dyDescent="0.3">
      <c r="A66" s="39" t="s">
        <v>110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43" x14ac:dyDescent="0.3">
      <c r="A67" s="82" t="s">
        <v>47</v>
      </c>
      <c r="B67" s="81">
        <v>1999</v>
      </c>
      <c r="C67" s="81"/>
      <c r="D67" s="81">
        <v>2000</v>
      </c>
      <c r="E67" s="81"/>
      <c r="F67" s="81">
        <v>2001</v>
      </c>
      <c r="G67" s="81"/>
      <c r="H67" s="81">
        <v>2002</v>
      </c>
      <c r="I67" s="81"/>
      <c r="J67" s="81">
        <v>2003</v>
      </c>
      <c r="K67" s="81"/>
      <c r="L67" s="81">
        <v>2004</v>
      </c>
      <c r="M67" s="81"/>
      <c r="N67" s="81">
        <v>2005</v>
      </c>
      <c r="O67" s="81"/>
      <c r="P67" s="81">
        <v>2006</v>
      </c>
      <c r="Q67" s="81"/>
      <c r="R67" s="81">
        <v>2007</v>
      </c>
      <c r="S67" s="81"/>
      <c r="T67" s="83">
        <v>2008</v>
      </c>
      <c r="U67" s="83"/>
      <c r="V67" s="83">
        <v>2009</v>
      </c>
      <c r="W67" s="83"/>
      <c r="X67" s="83">
        <v>2010</v>
      </c>
      <c r="Y67" s="83"/>
      <c r="Z67" s="83">
        <v>2011</v>
      </c>
      <c r="AA67" s="83"/>
      <c r="AB67" s="83">
        <v>2012</v>
      </c>
      <c r="AC67" s="83"/>
      <c r="AD67" s="83">
        <v>2013</v>
      </c>
      <c r="AE67" s="83"/>
      <c r="AF67" s="83">
        <v>2014</v>
      </c>
      <c r="AG67" s="83"/>
      <c r="AH67" s="83">
        <v>2015</v>
      </c>
      <c r="AI67" s="83"/>
      <c r="AJ67" s="83">
        <v>2016</v>
      </c>
      <c r="AK67" s="83"/>
      <c r="AL67" s="83">
        <v>2017</v>
      </c>
      <c r="AM67" s="83"/>
      <c r="AN67" s="83">
        <v>2018</v>
      </c>
      <c r="AO67" s="83"/>
      <c r="AP67" s="83">
        <v>2019</v>
      </c>
      <c r="AQ67" s="83"/>
    </row>
    <row r="68" spans="1:43" x14ac:dyDescent="0.3">
      <c r="A68" s="82"/>
      <c r="B68" s="33" t="s">
        <v>64</v>
      </c>
      <c r="C68" s="33" t="s">
        <v>65</v>
      </c>
      <c r="D68" s="33" t="s">
        <v>64</v>
      </c>
      <c r="E68" s="33" t="s">
        <v>65</v>
      </c>
      <c r="F68" s="33" t="s">
        <v>64</v>
      </c>
      <c r="G68" s="33" t="s">
        <v>65</v>
      </c>
      <c r="H68" s="33" t="s">
        <v>64</v>
      </c>
      <c r="I68" s="33" t="s">
        <v>65</v>
      </c>
      <c r="J68" s="33" t="s">
        <v>64</v>
      </c>
      <c r="K68" s="33" t="s">
        <v>65</v>
      </c>
      <c r="L68" s="33" t="s">
        <v>64</v>
      </c>
      <c r="M68" s="33" t="s">
        <v>65</v>
      </c>
      <c r="N68" s="33" t="s">
        <v>64</v>
      </c>
      <c r="O68" s="33" t="s">
        <v>65</v>
      </c>
      <c r="P68" s="33" t="s">
        <v>64</v>
      </c>
      <c r="Q68" s="33" t="s">
        <v>65</v>
      </c>
      <c r="R68" s="33" t="s">
        <v>64</v>
      </c>
      <c r="S68" s="33" t="s">
        <v>65</v>
      </c>
      <c r="T68" s="10" t="s">
        <v>64</v>
      </c>
      <c r="U68" s="10" t="s">
        <v>65</v>
      </c>
      <c r="V68" s="10" t="s">
        <v>64</v>
      </c>
      <c r="W68" s="10" t="s">
        <v>65</v>
      </c>
      <c r="X68" s="10" t="s">
        <v>64</v>
      </c>
      <c r="Y68" s="10" t="s">
        <v>65</v>
      </c>
      <c r="Z68" s="10" t="s">
        <v>64</v>
      </c>
      <c r="AA68" s="10" t="s">
        <v>65</v>
      </c>
      <c r="AB68" s="10" t="s">
        <v>64</v>
      </c>
      <c r="AC68" s="10" t="s">
        <v>65</v>
      </c>
      <c r="AD68" s="10" t="s">
        <v>64</v>
      </c>
      <c r="AE68" s="10" t="s">
        <v>65</v>
      </c>
      <c r="AF68" s="10" t="s">
        <v>64</v>
      </c>
      <c r="AG68" s="10" t="s">
        <v>65</v>
      </c>
      <c r="AH68" s="10" t="s">
        <v>64</v>
      </c>
      <c r="AI68" s="10" t="s">
        <v>65</v>
      </c>
      <c r="AJ68" s="27" t="s">
        <v>64</v>
      </c>
      <c r="AK68" s="27" t="s">
        <v>65</v>
      </c>
      <c r="AL68" s="61" t="s">
        <v>64</v>
      </c>
      <c r="AM68" s="61" t="s">
        <v>65</v>
      </c>
      <c r="AN68" s="75" t="s">
        <v>64</v>
      </c>
      <c r="AO68" s="75" t="s">
        <v>65</v>
      </c>
      <c r="AP68" s="79" t="s">
        <v>64</v>
      </c>
      <c r="AQ68" s="79" t="s">
        <v>65</v>
      </c>
    </row>
    <row r="69" spans="1:43" x14ac:dyDescent="0.3">
      <c r="A69" s="42" t="s">
        <v>67</v>
      </c>
      <c r="B69" s="47">
        <v>514</v>
      </c>
      <c r="C69" s="47">
        <v>246</v>
      </c>
      <c r="D69" s="47">
        <v>913</v>
      </c>
      <c r="E69" s="47">
        <v>585</v>
      </c>
      <c r="F69" s="47">
        <v>986</v>
      </c>
      <c r="G69" s="47">
        <v>453</v>
      </c>
      <c r="H69" s="47">
        <v>1078</v>
      </c>
      <c r="I69" s="47">
        <v>525</v>
      </c>
      <c r="J69" s="47">
        <v>1277</v>
      </c>
      <c r="K69" s="47">
        <v>669</v>
      </c>
      <c r="L69" s="47">
        <v>1137</v>
      </c>
      <c r="M69" s="47">
        <v>632</v>
      </c>
      <c r="N69" s="47">
        <v>1181</v>
      </c>
      <c r="O69" s="47">
        <v>715</v>
      </c>
      <c r="P69" s="47">
        <v>1241</v>
      </c>
      <c r="Q69" s="47">
        <v>729</v>
      </c>
      <c r="R69" s="47">
        <v>1769</v>
      </c>
      <c r="S69" s="47">
        <v>1140</v>
      </c>
      <c r="T69" s="58">
        <v>1861</v>
      </c>
      <c r="U69" s="58">
        <v>1224</v>
      </c>
      <c r="V69" s="58">
        <v>2364</v>
      </c>
      <c r="W69" s="58">
        <v>1508</v>
      </c>
      <c r="X69" s="58">
        <v>2221</v>
      </c>
      <c r="Y69" s="58">
        <v>1686</v>
      </c>
      <c r="Z69" s="58">
        <v>2468</v>
      </c>
      <c r="AA69" s="58">
        <v>1875</v>
      </c>
      <c r="AB69" s="58">
        <v>2545</v>
      </c>
      <c r="AC69" s="58">
        <v>2024</v>
      </c>
      <c r="AD69" s="58">
        <v>3196</v>
      </c>
      <c r="AE69" s="58">
        <v>2416</v>
      </c>
      <c r="AF69" s="58">
        <v>3384</v>
      </c>
      <c r="AG69" s="58">
        <v>2631</v>
      </c>
      <c r="AH69" s="58">
        <v>3263</v>
      </c>
      <c r="AI69" s="58">
        <v>2744</v>
      </c>
      <c r="AJ69" s="58">
        <v>3256</v>
      </c>
      <c r="AK69" s="58">
        <v>2739</v>
      </c>
      <c r="AL69" s="58">
        <v>3708</v>
      </c>
      <c r="AM69" s="58">
        <v>3100</v>
      </c>
      <c r="AN69" s="58">
        <v>3910</v>
      </c>
      <c r="AO69" s="58">
        <v>3031</v>
      </c>
      <c r="AP69" s="58">
        <v>3745</v>
      </c>
      <c r="AQ69" s="58">
        <v>3101</v>
      </c>
    </row>
    <row r="70" spans="1:43" x14ac:dyDescent="0.3">
      <c r="A70" s="42" t="s">
        <v>20</v>
      </c>
      <c r="B70" s="47">
        <v>218</v>
      </c>
      <c r="C70" s="47">
        <v>32</v>
      </c>
      <c r="D70" s="47">
        <v>200</v>
      </c>
      <c r="E70" s="47">
        <v>45</v>
      </c>
      <c r="F70" s="47">
        <v>443</v>
      </c>
      <c r="G70" s="47">
        <v>112</v>
      </c>
      <c r="H70" s="47">
        <v>606</v>
      </c>
      <c r="I70" s="47">
        <v>186</v>
      </c>
      <c r="J70" s="47">
        <v>556</v>
      </c>
      <c r="K70" s="47">
        <v>307</v>
      </c>
      <c r="L70" s="47">
        <v>721</v>
      </c>
      <c r="M70" s="47">
        <v>344</v>
      </c>
      <c r="N70" s="47">
        <v>892</v>
      </c>
      <c r="O70" s="47">
        <v>459</v>
      </c>
      <c r="P70" s="47">
        <v>930</v>
      </c>
      <c r="Q70" s="47">
        <v>536</v>
      </c>
      <c r="R70" s="47">
        <v>1333</v>
      </c>
      <c r="S70" s="47">
        <v>1072</v>
      </c>
      <c r="T70" s="58">
        <v>1566</v>
      </c>
      <c r="U70" s="58">
        <v>1268</v>
      </c>
      <c r="V70" s="58">
        <v>2278</v>
      </c>
      <c r="W70" s="58">
        <v>2081</v>
      </c>
      <c r="X70" s="58">
        <v>1990</v>
      </c>
      <c r="Y70" s="58">
        <v>1798</v>
      </c>
      <c r="Z70" s="58">
        <v>2463</v>
      </c>
      <c r="AA70" s="58">
        <v>2728</v>
      </c>
      <c r="AB70" s="58">
        <v>2591</v>
      </c>
      <c r="AC70" s="58">
        <v>2835</v>
      </c>
      <c r="AD70" s="58">
        <v>2967</v>
      </c>
      <c r="AE70" s="58">
        <v>3383</v>
      </c>
      <c r="AF70" s="58">
        <v>3052</v>
      </c>
      <c r="AG70" s="58">
        <v>3269</v>
      </c>
      <c r="AH70" s="58">
        <v>3527</v>
      </c>
      <c r="AI70" s="58">
        <v>3697</v>
      </c>
      <c r="AJ70" s="58">
        <v>3453</v>
      </c>
      <c r="AK70" s="58">
        <v>3780</v>
      </c>
      <c r="AL70" s="58">
        <v>3327</v>
      </c>
      <c r="AM70" s="58">
        <v>3936</v>
      </c>
      <c r="AN70" s="58">
        <v>3842</v>
      </c>
      <c r="AO70" s="58">
        <v>4660</v>
      </c>
      <c r="AP70" s="58">
        <v>3757</v>
      </c>
      <c r="AQ70" s="58">
        <v>4696</v>
      </c>
    </row>
    <row r="71" spans="1:43" s="54" customFormat="1" x14ac:dyDescent="0.3">
      <c r="A71" s="41" t="s">
        <v>15</v>
      </c>
      <c r="B71" s="51">
        <v>732</v>
      </c>
      <c r="C71" s="51">
        <v>278</v>
      </c>
      <c r="D71" s="51">
        <v>1113</v>
      </c>
      <c r="E71" s="51">
        <v>630</v>
      </c>
      <c r="F71" s="51">
        <v>1429</v>
      </c>
      <c r="G71" s="51">
        <v>565</v>
      </c>
      <c r="H71" s="51">
        <v>1684</v>
      </c>
      <c r="I71" s="51">
        <v>711</v>
      </c>
      <c r="J71" s="51">
        <v>1833</v>
      </c>
      <c r="K71" s="51">
        <v>976</v>
      </c>
      <c r="L71" s="51">
        <v>1858</v>
      </c>
      <c r="M71" s="51">
        <v>976</v>
      </c>
      <c r="N71" s="51">
        <v>2073</v>
      </c>
      <c r="O71" s="51">
        <v>1174</v>
      </c>
      <c r="P71" s="51">
        <v>2171</v>
      </c>
      <c r="Q71" s="51">
        <v>1265</v>
      </c>
      <c r="R71" s="51">
        <v>3102</v>
      </c>
      <c r="S71" s="51">
        <v>2212</v>
      </c>
      <c r="T71" s="59">
        <v>3427</v>
      </c>
      <c r="U71" s="59">
        <v>2492</v>
      </c>
      <c r="V71" s="59">
        <v>4642</v>
      </c>
      <c r="W71" s="59">
        <v>3589</v>
      </c>
      <c r="X71" s="59">
        <v>4211</v>
      </c>
      <c r="Y71" s="59">
        <v>3484</v>
      </c>
      <c r="Z71" s="59">
        <v>4931</v>
      </c>
      <c r="AA71" s="59">
        <v>4603</v>
      </c>
      <c r="AB71" s="59">
        <v>5136</v>
      </c>
      <c r="AC71" s="59">
        <v>4859</v>
      </c>
      <c r="AD71" s="59">
        <v>6163</v>
      </c>
      <c r="AE71" s="59">
        <v>5799</v>
      </c>
      <c r="AF71" s="59">
        <v>6436</v>
      </c>
      <c r="AG71" s="59">
        <v>5900</v>
      </c>
      <c r="AH71" s="59">
        <v>6790</v>
      </c>
      <c r="AI71" s="59">
        <v>6441</v>
      </c>
      <c r="AJ71" s="59">
        <v>6709</v>
      </c>
      <c r="AK71" s="59">
        <v>6519</v>
      </c>
      <c r="AL71" s="59">
        <v>7035</v>
      </c>
      <c r="AM71" s="59">
        <v>7036</v>
      </c>
      <c r="AN71" s="59">
        <v>7752</v>
      </c>
      <c r="AO71" s="59">
        <v>7691</v>
      </c>
      <c r="AP71" s="59">
        <v>7502</v>
      </c>
      <c r="AQ71" s="59">
        <v>7797</v>
      </c>
    </row>
    <row r="74" spans="1:43" ht="15.6" x14ac:dyDescent="0.3">
      <c r="A74" s="39" t="s">
        <v>111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43" x14ac:dyDescent="0.3">
      <c r="A75" s="1"/>
      <c r="B75" s="33">
        <v>1999</v>
      </c>
      <c r="C75" s="33">
        <v>2000</v>
      </c>
      <c r="D75" s="33">
        <v>2001</v>
      </c>
      <c r="E75" s="33">
        <v>2002</v>
      </c>
      <c r="F75" s="33">
        <v>2003</v>
      </c>
      <c r="G75" s="33">
        <v>2004</v>
      </c>
      <c r="H75" s="33">
        <v>2005</v>
      </c>
      <c r="I75" s="33">
        <v>2006</v>
      </c>
      <c r="J75" s="33">
        <v>2007</v>
      </c>
      <c r="K75" s="33">
        <v>2008</v>
      </c>
      <c r="L75" s="33">
        <v>2009</v>
      </c>
      <c r="M75" s="33">
        <v>2010</v>
      </c>
      <c r="N75" s="33">
        <v>2011</v>
      </c>
      <c r="O75" s="33">
        <v>2012</v>
      </c>
      <c r="P75" s="33">
        <v>2013</v>
      </c>
      <c r="Q75" s="33">
        <v>2014</v>
      </c>
      <c r="R75" s="33">
        <v>2015</v>
      </c>
      <c r="S75" s="33">
        <v>2016</v>
      </c>
      <c r="T75" s="60">
        <v>2017</v>
      </c>
      <c r="U75" s="74">
        <v>2018</v>
      </c>
      <c r="V75" s="78">
        <v>2019</v>
      </c>
      <c r="W75" s="11"/>
      <c r="X75" s="11"/>
      <c r="Y75" s="11"/>
      <c r="Z75" s="11"/>
      <c r="AA75" s="11"/>
      <c r="AB75" s="11"/>
      <c r="AC75" s="11"/>
      <c r="AD75" s="11"/>
    </row>
    <row r="76" spans="1:43" x14ac:dyDescent="0.3">
      <c r="A76" s="41" t="s">
        <v>51</v>
      </c>
      <c r="B76" s="47">
        <v>63</v>
      </c>
      <c r="C76" s="47">
        <v>157</v>
      </c>
      <c r="D76" s="47">
        <v>91</v>
      </c>
      <c r="E76" s="47">
        <v>158</v>
      </c>
      <c r="F76" s="47">
        <v>150</v>
      </c>
      <c r="G76" s="47">
        <v>232</v>
      </c>
      <c r="H76" s="47">
        <v>213</v>
      </c>
      <c r="I76" s="47">
        <v>214</v>
      </c>
      <c r="J76" s="47">
        <v>314</v>
      </c>
      <c r="K76" s="47">
        <v>320</v>
      </c>
      <c r="L76" s="47">
        <v>383</v>
      </c>
      <c r="M76" s="47">
        <v>395</v>
      </c>
      <c r="N76" s="47">
        <v>491</v>
      </c>
      <c r="O76" s="47">
        <v>603</v>
      </c>
      <c r="P76" s="47">
        <v>632</v>
      </c>
      <c r="Q76" s="47">
        <v>609</v>
      </c>
      <c r="R76" s="47">
        <v>692</v>
      </c>
      <c r="S76" s="47">
        <v>703</v>
      </c>
      <c r="T76" s="47">
        <v>728</v>
      </c>
      <c r="U76" s="47">
        <v>833</v>
      </c>
      <c r="V76" s="47">
        <v>871</v>
      </c>
      <c r="W76" s="11"/>
      <c r="X76" s="11"/>
      <c r="Y76" s="11"/>
      <c r="Z76" s="11"/>
      <c r="AA76" s="11"/>
      <c r="AB76" s="11"/>
      <c r="AC76" s="11"/>
      <c r="AD76" s="11"/>
    </row>
    <row r="79" spans="1:43" ht="15.6" x14ac:dyDescent="0.3">
      <c r="A79" s="39" t="s">
        <v>112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43" x14ac:dyDescent="0.3">
      <c r="A80" s="1" t="s">
        <v>47</v>
      </c>
      <c r="B80" s="33">
        <v>1999</v>
      </c>
      <c r="C80" s="33">
        <v>2000</v>
      </c>
      <c r="D80" s="33">
        <v>2001</v>
      </c>
      <c r="E80" s="33">
        <v>2002</v>
      </c>
      <c r="F80" s="33">
        <v>2003</v>
      </c>
      <c r="G80" s="33">
        <v>2004</v>
      </c>
      <c r="H80" s="33">
        <v>2005</v>
      </c>
      <c r="I80" s="33">
        <v>2006</v>
      </c>
      <c r="J80" s="33">
        <v>2007</v>
      </c>
      <c r="K80" s="33">
        <v>2008</v>
      </c>
      <c r="L80" s="33">
        <v>2009</v>
      </c>
      <c r="M80" s="33">
        <v>2010</v>
      </c>
      <c r="N80" s="33">
        <v>2011</v>
      </c>
      <c r="O80" s="33">
        <v>2012</v>
      </c>
      <c r="P80" s="33">
        <v>2013</v>
      </c>
      <c r="Q80" s="33">
        <v>2014</v>
      </c>
      <c r="R80" s="33">
        <v>2015</v>
      </c>
      <c r="S80" s="33">
        <v>2016</v>
      </c>
      <c r="T80" s="60">
        <v>2017</v>
      </c>
      <c r="U80" s="74">
        <v>2018</v>
      </c>
      <c r="V80" s="78">
        <v>2019</v>
      </c>
      <c r="W80" s="12"/>
      <c r="X80" s="12"/>
      <c r="Y80" s="12"/>
      <c r="Z80" s="12"/>
      <c r="AA80" s="12"/>
      <c r="AB80" s="12"/>
      <c r="AC80" s="12"/>
      <c r="AD80" s="12"/>
    </row>
    <row r="81" spans="1:43" x14ac:dyDescent="0.3">
      <c r="A81" s="42" t="s">
        <v>67</v>
      </c>
      <c r="B81" s="47">
        <v>63</v>
      </c>
      <c r="C81" s="47">
        <v>157</v>
      </c>
      <c r="D81" s="47">
        <v>91</v>
      </c>
      <c r="E81" s="47">
        <v>157</v>
      </c>
      <c r="F81" s="47">
        <v>150</v>
      </c>
      <c r="G81" s="47">
        <v>230</v>
      </c>
      <c r="H81" s="47">
        <v>210</v>
      </c>
      <c r="I81" s="47">
        <v>211</v>
      </c>
      <c r="J81" s="47">
        <v>309</v>
      </c>
      <c r="K81" s="47">
        <v>313</v>
      </c>
      <c r="L81" s="47">
        <v>371</v>
      </c>
      <c r="M81" s="47">
        <v>379</v>
      </c>
      <c r="N81" s="47">
        <v>453</v>
      </c>
      <c r="O81" s="47">
        <v>506</v>
      </c>
      <c r="P81" s="47">
        <v>533</v>
      </c>
      <c r="Q81" s="47">
        <v>550</v>
      </c>
      <c r="R81" s="47">
        <v>635</v>
      </c>
      <c r="S81" s="47">
        <v>643</v>
      </c>
      <c r="T81" s="47">
        <v>663</v>
      </c>
      <c r="U81" s="47">
        <v>743</v>
      </c>
      <c r="V81" s="47">
        <v>783</v>
      </c>
      <c r="W81" s="12"/>
      <c r="X81" s="12"/>
      <c r="Y81" s="12"/>
      <c r="Z81" s="12"/>
      <c r="AA81" s="12"/>
      <c r="AB81" s="12"/>
      <c r="AC81" s="12"/>
      <c r="AD81" s="12"/>
    </row>
    <row r="82" spans="1:43" x14ac:dyDescent="0.3">
      <c r="A82" s="42" t="s">
        <v>20</v>
      </c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47">
        <v>2</v>
      </c>
      <c r="H82" s="47">
        <v>3</v>
      </c>
      <c r="I82" s="47">
        <v>3</v>
      </c>
      <c r="J82" s="47">
        <v>5</v>
      </c>
      <c r="K82" s="47">
        <v>7</v>
      </c>
      <c r="L82" s="47">
        <v>12</v>
      </c>
      <c r="M82" s="47">
        <v>16</v>
      </c>
      <c r="N82" s="47">
        <v>38</v>
      </c>
      <c r="O82" s="47">
        <v>97</v>
      </c>
      <c r="P82" s="47">
        <v>99</v>
      </c>
      <c r="Q82" s="47">
        <v>59</v>
      </c>
      <c r="R82" s="47">
        <v>57</v>
      </c>
      <c r="S82" s="47">
        <v>60</v>
      </c>
      <c r="T82" s="47">
        <v>65</v>
      </c>
      <c r="U82" s="47">
        <v>90</v>
      </c>
      <c r="V82" s="47">
        <v>88</v>
      </c>
      <c r="W82" s="12"/>
      <c r="X82" s="12"/>
      <c r="Y82" s="12"/>
      <c r="Z82" s="12"/>
      <c r="AA82" s="12"/>
      <c r="AB82" s="12"/>
      <c r="AC82" s="12"/>
      <c r="AD82" s="12"/>
    </row>
    <row r="83" spans="1:43" s="54" customFormat="1" x14ac:dyDescent="0.3">
      <c r="A83" s="41" t="s">
        <v>15</v>
      </c>
      <c r="B83" s="51">
        <v>63</v>
      </c>
      <c r="C83" s="51">
        <v>157</v>
      </c>
      <c r="D83" s="51">
        <v>91</v>
      </c>
      <c r="E83" s="51">
        <v>158</v>
      </c>
      <c r="F83" s="51">
        <v>150</v>
      </c>
      <c r="G83" s="51">
        <v>232</v>
      </c>
      <c r="H83" s="51">
        <v>213</v>
      </c>
      <c r="I83" s="51">
        <v>214</v>
      </c>
      <c r="J83" s="51">
        <v>314</v>
      </c>
      <c r="K83" s="51">
        <v>320</v>
      </c>
      <c r="L83" s="51">
        <v>383</v>
      </c>
      <c r="M83" s="51">
        <v>395</v>
      </c>
      <c r="N83" s="51">
        <v>491</v>
      </c>
      <c r="O83" s="51">
        <v>603</v>
      </c>
      <c r="P83" s="51">
        <v>632</v>
      </c>
      <c r="Q83" s="51">
        <v>609</v>
      </c>
      <c r="R83" s="51">
        <v>692</v>
      </c>
      <c r="S83" s="51">
        <v>703</v>
      </c>
      <c r="T83" s="51">
        <v>728</v>
      </c>
      <c r="U83" s="51">
        <v>833</v>
      </c>
      <c r="V83" s="51">
        <v>871</v>
      </c>
      <c r="W83" s="68"/>
      <c r="X83" s="68"/>
      <c r="Y83" s="68"/>
      <c r="Z83" s="68"/>
      <c r="AA83" s="68"/>
      <c r="AB83" s="68"/>
      <c r="AC83" s="68"/>
      <c r="AD83" s="68"/>
    </row>
    <row r="86" spans="1:43" ht="15.6" x14ac:dyDescent="0.3">
      <c r="A86" s="39" t="s">
        <v>113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43" x14ac:dyDescent="0.3">
      <c r="A87" s="1" t="s">
        <v>63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60">
        <v>2017</v>
      </c>
      <c r="U87" s="74">
        <v>2018</v>
      </c>
      <c r="V87" s="78">
        <v>2019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43" x14ac:dyDescent="0.3">
      <c r="A88" s="42" t="s">
        <v>64</v>
      </c>
      <c r="B88" s="47">
        <v>38</v>
      </c>
      <c r="C88" s="47">
        <v>90</v>
      </c>
      <c r="D88" s="47">
        <v>57</v>
      </c>
      <c r="E88" s="47">
        <v>102</v>
      </c>
      <c r="F88" s="47">
        <v>100</v>
      </c>
      <c r="G88" s="47">
        <v>141</v>
      </c>
      <c r="H88" s="47">
        <v>126</v>
      </c>
      <c r="I88" s="47">
        <v>140</v>
      </c>
      <c r="J88" s="47">
        <v>176</v>
      </c>
      <c r="K88" s="47">
        <v>187</v>
      </c>
      <c r="L88" s="47">
        <v>228</v>
      </c>
      <c r="M88" s="47">
        <v>220</v>
      </c>
      <c r="N88" s="47">
        <v>279</v>
      </c>
      <c r="O88" s="47">
        <v>364</v>
      </c>
      <c r="P88" s="47">
        <v>340</v>
      </c>
      <c r="Q88" s="47">
        <v>330</v>
      </c>
      <c r="R88" s="47">
        <v>385</v>
      </c>
      <c r="S88" s="47">
        <v>414</v>
      </c>
      <c r="T88" s="47">
        <v>409</v>
      </c>
      <c r="U88" s="47">
        <v>474</v>
      </c>
      <c r="V88" s="47">
        <v>494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43" x14ac:dyDescent="0.3">
      <c r="A89" s="42" t="s">
        <v>65</v>
      </c>
      <c r="B89" s="47">
        <v>25</v>
      </c>
      <c r="C89" s="47">
        <v>67</v>
      </c>
      <c r="D89" s="47">
        <v>34</v>
      </c>
      <c r="E89" s="47">
        <v>56</v>
      </c>
      <c r="F89" s="47">
        <v>50</v>
      </c>
      <c r="G89" s="47">
        <v>91</v>
      </c>
      <c r="H89" s="47">
        <v>87</v>
      </c>
      <c r="I89" s="47">
        <v>74</v>
      </c>
      <c r="J89" s="47">
        <v>138</v>
      </c>
      <c r="K89" s="47">
        <v>133</v>
      </c>
      <c r="L89" s="47">
        <v>155</v>
      </c>
      <c r="M89" s="47">
        <v>175</v>
      </c>
      <c r="N89" s="47">
        <v>212</v>
      </c>
      <c r="O89" s="47">
        <v>239</v>
      </c>
      <c r="P89" s="47">
        <v>292</v>
      </c>
      <c r="Q89" s="47">
        <v>279</v>
      </c>
      <c r="R89" s="47">
        <v>307</v>
      </c>
      <c r="S89" s="47">
        <v>289</v>
      </c>
      <c r="T89" s="47">
        <v>319</v>
      </c>
      <c r="U89" s="47">
        <v>359</v>
      </c>
      <c r="V89" s="47">
        <v>377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43" s="54" customFormat="1" x14ac:dyDescent="0.3">
      <c r="A90" s="41" t="s">
        <v>15</v>
      </c>
      <c r="B90" s="51">
        <v>63</v>
      </c>
      <c r="C90" s="51">
        <v>157</v>
      </c>
      <c r="D90" s="51">
        <v>91</v>
      </c>
      <c r="E90" s="51">
        <v>158</v>
      </c>
      <c r="F90" s="51">
        <v>150</v>
      </c>
      <c r="G90" s="51">
        <v>232</v>
      </c>
      <c r="H90" s="51">
        <v>213</v>
      </c>
      <c r="I90" s="51">
        <v>214</v>
      </c>
      <c r="J90" s="51">
        <v>314</v>
      </c>
      <c r="K90" s="51">
        <v>320</v>
      </c>
      <c r="L90" s="51">
        <v>383</v>
      </c>
      <c r="M90" s="51">
        <v>395</v>
      </c>
      <c r="N90" s="51">
        <v>491</v>
      </c>
      <c r="O90" s="51">
        <v>603</v>
      </c>
      <c r="P90" s="51">
        <v>632</v>
      </c>
      <c r="Q90" s="51">
        <v>609</v>
      </c>
      <c r="R90" s="51">
        <v>692</v>
      </c>
      <c r="S90" s="51">
        <v>703</v>
      </c>
      <c r="T90" s="51">
        <v>728</v>
      </c>
      <c r="U90" s="51">
        <v>833</v>
      </c>
      <c r="V90" s="51">
        <v>871</v>
      </c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</row>
    <row r="93" spans="1:43" ht="15.6" x14ac:dyDescent="0.3">
      <c r="A93" s="39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43" x14ac:dyDescent="0.3">
      <c r="A94" s="82" t="s">
        <v>52</v>
      </c>
      <c r="B94" s="81">
        <v>1999</v>
      </c>
      <c r="C94" s="81"/>
      <c r="D94" s="81">
        <v>2000</v>
      </c>
      <c r="E94" s="81"/>
      <c r="F94" s="81">
        <v>2001</v>
      </c>
      <c r="G94" s="81"/>
      <c r="H94" s="81">
        <v>2002</v>
      </c>
      <c r="I94" s="81"/>
      <c r="J94" s="81">
        <v>2003</v>
      </c>
      <c r="K94" s="81"/>
      <c r="L94" s="81">
        <v>2004</v>
      </c>
      <c r="M94" s="81"/>
      <c r="N94" s="81">
        <v>2005</v>
      </c>
      <c r="O94" s="81"/>
      <c r="P94" s="81">
        <v>2006</v>
      </c>
      <c r="Q94" s="81"/>
      <c r="R94" s="81">
        <v>2007</v>
      </c>
      <c r="S94" s="81"/>
      <c r="T94" s="83">
        <v>2008</v>
      </c>
      <c r="U94" s="83"/>
      <c r="V94" s="83">
        <v>2009</v>
      </c>
      <c r="W94" s="83"/>
      <c r="X94" s="83">
        <v>2010</v>
      </c>
      <c r="Y94" s="83"/>
      <c r="Z94" s="83">
        <v>2011</v>
      </c>
      <c r="AA94" s="83"/>
      <c r="AB94" s="83">
        <v>2012</v>
      </c>
      <c r="AC94" s="83"/>
      <c r="AD94" s="83">
        <v>2013</v>
      </c>
      <c r="AE94" s="83"/>
      <c r="AF94" s="83">
        <v>2014</v>
      </c>
      <c r="AG94" s="83"/>
      <c r="AH94" s="83">
        <v>2015</v>
      </c>
      <c r="AI94" s="83"/>
      <c r="AJ94" s="83">
        <v>2016</v>
      </c>
      <c r="AK94" s="83"/>
      <c r="AL94" s="83">
        <v>2017</v>
      </c>
      <c r="AM94" s="83"/>
      <c r="AN94" s="83">
        <v>2018</v>
      </c>
      <c r="AO94" s="83"/>
      <c r="AP94" s="83">
        <v>2019</v>
      </c>
      <c r="AQ94" s="83"/>
    </row>
    <row r="95" spans="1:43" x14ac:dyDescent="0.3">
      <c r="A95" s="82"/>
      <c r="B95" s="33" t="s">
        <v>64</v>
      </c>
      <c r="C95" s="33" t="s">
        <v>65</v>
      </c>
      <c r="D95" s="33" t="s">
        <v>64</v>
      </c>
      <c r="E95" s="33" t="s">
        <v>65</v>
      </c>
      <c r="F95" s="33" t="s">
        <v>64</v>
      </c>
      <c r="G95" s="33" t="s">
        <v>65</v>
      </c>
      <c r="H95" s="33" t="s">
        <v>64</v>
      </c>
      <c r="I95" s="33" t="s">
        <v>65</v>
      </c>
      <c r="J95" s="33" t="s">
        <v>64</v>
      </c>
      <c r="K95" s="33" t="s">
        <v>65</v>
      </c>
      <c r="L95" s="33" t="s">
        <v>64</v>
      </c>
      <c r="M95" s="33" t="s">
        <v>65</v>
      </c>
      <c r="N95" s="33" t="s">
        <v>64</v>
      </c>
      <c r="O95" s="33" t="s">
        <v>65</v>
      </c>
      <c r="P95" s="33" t="s">
        <v>64</v>
      </c>
      <c r="Q95" s="33" t="s">
        <v>65</v>
      </c>
      <c r="R95" s="33" t="s">
        <v>64</v>
      </c>
      <c r="S95" s="33" t="s">
        <v>65</v>
      </c>
      <c r="T95" s="15" t="s">
        <v>64</v>
      </c>
      <c r="U95" s="15" t="s">
        <v>65</v>
      </c>
      <c r="V95" s="15" t="s">
        <v>64</v>
      </c>
      <c r="W95" s="15" t="s">
        <v>65</v>
      </c>
      <c r="X95" s="15" t="s">
        <v>64</v>
      </c>
      <c r="Y95" s="15" t="s">
        <v>65</v>
      </c>
      <c r="Z95" s="15" t="s">
        <v>64</v>
      </c>
      <c r="AA95" s="15" t="s">
        <v>65</v>
      </c>
      <c r="AB95" s="15" t="s">
        <v>64</v>
      </c>
      <c r="AC95" s="15" t="s">
        <v>65</v>
      </c>
      <c r="AD95" s="15" t="s">
        <v>64</v>
      </c>
      <c r="AE95" s="15" t="s">
        <v>65</v>
      </c>
      <c r="AF95" s="15" t="s">
        <v>64</v>
      </c>
      <c r="AG95" s="15" t="s">
        <v>65</v>
      </c>
      <c r="AH95" s="15" t="s">
        <v>64</v>
      </c>
      <c r="AI95" s="15" t="s">
        <v>65</v>
      </c>
      <c r="AJ95" s="27" t="s">
        <v>64</v>
      </c>
      <c r="AK95" s="27" t="s">
        <v>65</v>
      </c>
      <c r="AL95" s="75" t="s">
        <v>64</v>
      </c>
      <c r="AM95" s="75" t="s">
        <v>65</v>
      </c>
      <c r="AN95" s="75" t="s">
        <v>64</v>
      </c>
      <c r="AO95" s="75" t="s">
        <v>65</v>
      </c>
      <c r="AP95" s="79" t="s">
        <v>64</v>
      </c>
      <c r="AQ95" s="79" t="s">
        <v>65</v>
      </c>
    </row>
    <row r="96" spans="1:43" x14ac:dyDescent="0.3">
      <c r="A96" s="42" t="s">
        <v>67</v>
      </c>
      <c r="B96" s="47">
        <v>38</v>
      </c>
      <c r="C96" s="47">
        <v>25</v>
      </c>
      <c r="D96" s="47">
        <v>90</v>
      </c>
      <c r="E96" s="47">
        <v>67</v>
      </c>
      <c r="F96" s="47">
        <v>57</v>
      </c>
      <c r="G96" s="47">
        <v>34</v>
      </c>
      <c r="H96" s="47">
        <v>102</v>
      </c>
      <c r="I96" s="47">
        <v>55</v>
      </c>
      <c r="J96" s="47">
        <v>100</v>
      </c>
      <c r="K96" s="47">
        <v>50</v>
      </c>
      <c r="L96" s="47">
        <v>141</v>
      </c>
      <c r="M96" s="47">
        <v>89</v>
      </c>
      <c r="N96" s="47">
        <v>125</v>
      </c>
      <c r="O96" s="47">
        <v>85</v>
      </c>
      <c r="P96" s="47">
        <v>138</v>
      </c>
      <c r="Q96" s="47">
        <v>73</v>
      </c>
      <c r="R96" s="47">
        <v>174</v>
      </c>
      <c r="S96" s="47">
        <v>135</v>
      </c>
      <c r="T96" s="58">
        <v>183</v>
      </c>
      <c r="U96" s="58">
        <v>130</v>
      </c>
      <c r="V96" s="58">
        <v>219</v>
      </c>
      <c r="W96" s="58">
        <v>152</v>
      </c>
      <c r="X96" s="58">
        <v>209</v>
      </c>
      <c r="Y96" s="58">
        <v>170</v>
      </c>
      <c r="Z96" s="58">
        <v>258</v>
      </c>
      <c r="AA96" s="58">
        <v>195</v>
      </c>
      <c r="AB96" s="58">
        <v>302</v>
      </c>
      <c r="AC96" s="58">
        <v>204</v>
      </c>
      <c r="AD96" s="58">
        <v>294</v>
      </c>
      <c r="AE96" s="58">
        <v>239</v>
      </c>
      <c r="AF96" s="58">
        <v>292</v>
      </c>
      <c r="AG96" s="58">
        <v>258</v>
      </c>
      <c r="AH96" s="58">
        <v>350</v>
      </c>
      <c r="AI96" s="58">
        <v>285</v>
      </c>
      <c r="AJ96" s="58">
        <v>379</v>
      </c>
      <c r="AK96" s="58">
        <v>264</v>
      </c>
      <c r="AL96" s="58">
        <v>374</v>
      </c>
      <c r="AM96" s="58">
        <v>289</v>
      </c>
      <c r="AN96" s="58">
        <v>428</v>
      </c>
      <c r="AO96" s="58">
        <v>315</v>
      </c>
      <c r="AP96" s="58">
        <v>440</v>
      </c>
      <c r="AQ96" s="58">
        <v>343</v>
      </c>
    </row>
    <row r="97" spans="1:43" x14ac:dyDescent="0.3">
      <c r="A97" s="42" t="s">
        <v>20</v>
      </c>
      <c r="B97" s="47">
        <v>0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</v>
      </c>
      <c r="J97" s="47">
        <v>0</v>
      </c>
      <c r="K97" s="47">
        <v>0</v>
      </c>
      <c r="L97" s="47">
        <v>0</v>
      </c>
      <c r="M97" s="47">
        <v>2</v>
      </c>
      <c r="N97" s="47">
        <v>1</v>
      </c>
      <c r="O97" s="47">
        <v>2</v>
      </c>
      <c r="P97" s="47">
        <v>2</v>
      </c>
      <c r="Q97" s="47">
        <v>1</v>
      </c>
      <c r="R97" s="47">
        <v>2</v>
      </c>
      <c r="S97" s="47">
        <v>3</v>
      </c>
      <c r="T97" s="58">
        <v>4</v>
      </c>
      <c r="U97" s="58">
        <v>3</v>
      </c>
      <c r="V97" s="58">
        <v>9</v>
      </c>
      <c r="W97" s="58">
        <v>3</v>
      </c>
      <c r="X97" s="58">
        <v>11</v>
      </c>
      <c r="Y97" s="58">
        <v>5</v>
      </c>
      <c r="Z97" s="58">
        <v>21</v>
      </c>
      <c r="AA97" s="58">
        <v>17</v>
      </c>
      <c r="AB97" s="58">
        <v>62</v>
      </c>
      <c r="AC97" s="58">
        <v>35</v>
      </c>
      <c r="AD97" s="58">
        <v>46</v>
      </c>
      <c r="AE97" s="58">
        <v>53</v>
      </c>
      <c r="AF97" s="58">
        <v>38</v>
      </c>
      <c r="AG97" s="58">
        <v>21</v>
      </c>
      <c r="AH97" s="58">
        <v>35</v>
      </c>
      <c r="AI97" s="58">
        <v>22</v>
      </c>
      <c r="AJ97" s="58">
        <v>35</v>
      </c>
      <c r="AK97" s="58">
        <v>25</v>
      </c>
      <c r="AL97" s="58">
        <v>35</v>
      </c>
      <c r="AM97" s="58">
        <v>30</v>
      </c>
      <c r="AN97" s="58">
        <v>46</v>
      </c>
      <c r="AO97" s="58">
        <v>44</v>
      </c>
      <c r="AP97" s="58">
        <v>54</v>
      </c>
      <c r="AQ97" s="58">
        <v>34</v>
      </c>
    </row>
    <row r="98" spans="1:43" x14ac:dyDescent="0.3">
      <c r="A98" s="41" t="s">
        <v>15</v>
      </c>
      <c r="B98" s="47">
        <v>38</v>
      </c>
      <c r="C98" s="47">
        <v>25</v>
      </c>
      <c r="D98" s="47">
        <v>90</v>
      </c>
      <c r="E98" s="47">
        <v>67</v>
      </c>
      <c r="F98" s="47">
        <v>57</v>
      </c>
      <c r="G98" s="47">
        <v>34</v>
      </c>
      <c r="H98" s="47">
        <v>102</v>
      </c>
      <c r="I98" s="47">
        <v>56</v>
      </c>
      <c r="J98" s="47">
        <v>100</v>
      </c>
      <c r="K98" s="47">
        <v>50</v>
      </c>
      <c r="L98" s="47">
        <v>141</v>
      </c>
      <c r="M98" s="47">
        <v>91</v>
      </c>
      <c r="N98" s="47">
        <v>126</v>
      </c>
      <c r="O98" s="47">
        <v>87</v>
      </c>
      <c r="P98" s="47">
        <v>140</v>
      </c>
      <c r="Q98" s="47">
        <v>74</v>
      </c>
      <c r="R98" s="47">
        <v>176</v>
      </c>
      <c r="S98" s="47">
        <v>138</v>
      </c>
      <c r="T98" s="58">
        <v>187</v>
      </c>
      <c r="U98" s="58">
        <v>133</v>
      </c>
      <c r="V98" s="58">
        <v>228</v>
      </c>
      <c r="W98" s="58">
        <v>155</v>
      </c>
      <c r="X98" s="58">
        <v>220</v>
      </c>
      <c r="Y98" s="58">
        <v>175</v>
      </c>
      <c r="Z98" s="58">
        <v>279</v>
      </c>
      <c r="AA98" s="58">
        <v>212</v>
      </c>
      <c r="AB98" s="58">
        <v>364</v>
      </c>
      <c r="AC98" s="58">
        <v>239</v>
      </c>
      <c r="AD98" s="58">
        <v>340</v>
      </c>
      <c r="AE98" s="58">
        <v>292</v>
      </c>
      <c r="AF98" s="58">
        <v>330</v>
      </c>
      <c r="AG98" s="58">
        <v>279</v>
      </c>
      <c r="AH98" s="58">
        <v>385</v>
      </c>
      <c r="AI98" s="58">
        <v>307</v>
      </c>
      <c r="AJ98" s="58">
        <v>414</v>
      </c>
      <c r="AK98" s="58">
        <v>289</v>
      </c>
      <c r="AL98" s="58">
        <v>409</v>
      </c>
      <c r="AM98" s="58">
        <v>319</v>
      </c>
      <c r="AN98" s="58">
        <v>474</v>
      </c>
      <c r="AO98" s="58">
        <v>359</v>
      </c>
      <c r="AP98" s="58">
        <v>494</v>
      </c>
      <c r="AQ98" s="58">
        <v>377</v>
      </c>
    </row>
    <row r="101" spans="1:43" x14ac:dyDescent="0.3">
      <c r="A101" s="46" t="s">
        <v>62</v>
      </c>
    </row>
  </sheetData>
  <mergeCells count="88">
    <mergeCell ref="AN94:AO94"/>
    <mergeCell ref="AL40:AM40"/>
    <mergeCell ref="AL32:AM32"/>
    <mergeCell ref="AL67:AM67"/>
    <mergeCell ref="A94:A95"/>
    <mergeCell ref="B94:C94"/>
    <mergeCell ref="D94:E94"/>
    <mergeCell ref="F94:G94"/>
    <mergeCell ref="H94:I94"/>
    <mergeCell ref="J67:K67"/>
    <mergeCell ref="X67:Y67"/>
    <mergeCell ref="AF67:AG67"/>
    <mergeCell ref="AH67:AI67"/>
    <mergeCell ref="AF94:AG94"/>
    <mergeCell ref="Z94:AA94"/>
    <mergeCell ref="AB94:AC94"/>
    <mergeCell ref="AD94:AE94"/>
    <mergeCell ref="L94:M94"/>
    <mergeCell ref="N94:O94"/>
    <mergeCell ref="P94:Q94"/>
    <mergeCell ref="R94:S94"/>
    <mergeCell ref="T94:U94"/>
    <mergeCell ref="V94:W94"/>
    <mergeCell ref="J94:K94"/>
    <mergeCell ref="X94:Y94"/>
    <mergeCell ref="A67:A68"/>
    <mergeCell ref="B67:C67"/>
    <mergeCell ref="D67:E67"/>
    <mergeCell ref="F67:G67"/>
    <mergeCell ref="H67:I67"/>
    <mergeCell ref="Z67:AA67"/>
    <mergeCell ref="AB67:AC67"/>
    <mergeCell ref="AD67:AE67"/>
    <mergeCell ref="L67:M67"/>
    <mergeCell ref="N67:O67"/>
    <mergeCell ref="P67:Q67"/>
    <mergeCell ref="R67:S67"/>
    <mergeCell ref="T67:U67"/>
    <mergeCell ref="V67:W67"/>
    <mergeCell ref="A40:A41"/>
    <mergeCell ref="B40:C40"/>
    <mergeCell ref="D40:E40"/>
    <mergeCell ref="Z40:AA40"/>
    <mergeCell ref="L40:M40"/>
    <mergeCell ref="N40:O40"/>
    <mergeCell ref="P40:Q40"/>
    <mergeCell ref="R40:S40"/>
    <mergeCell ref="T40:U40"/>
    <mergeCell ref="V40:W40"/>
    <mergeCell ref="F40:G40"/>
    <mergeCell ref="H40:I40"/>
    <mergeCell ref="J40:K40"/>
    <mergeCell ref="P32:Q32"/>
    <mergeCell ref="R32:S32"/>
    <mergeCell ref="T32:U32"/>
    <mergeCell ref="V32:W32"/>
    <mergeCell ref="J32:K32"/>
    <mergeCell ref="L32:M32"/>
    <mergeCell ref="N32:O32"/>
    <mergeCell ref="A32:A33"/>
    <mergeCell ref="B32:C32"/>
    <mergeCell ref="D32:E32"/>
    <mergeCell ref="F32:G32"/>
    <mergeCell ref="H32:I32"/>
    <mergeCell ref="X32:Y32"/>
    <mergeCell ref="Z32:AA32"/>
    <mergeCell ref="AB32:AC32"/>
    <mergeCell ref="AF40:AG40"/>
    <mergeCell ref="AD40:AE40"/>
    <mergeCell ref="AB40:AC40"/>
    <mergeCell ref="X40:Y40"/>
    <mergeCell ref="AD32:AE32"/>
    <mergeCell ref="AP32:AQ32"/>
    <mergeCell ref="AP40:AQ40"/>
    <mergeCell ref="AP67:AQ67"/>
    <mergeCell ref="AP94:AQ94"/>
    <mergeCell ref="AF32:AG32"/>
    <mergeCell ref="AJ32:AK32"/>
    <mergeCell ref="AJ40:AK40"/>
    <mergeCell ref="AJ67:AK67"/>
    <mergeCell ref="AJ94:AK94"/>
    <mergeCell ref="AH94:AI94"/>
    <mergeCell ref="AH32:AI32"/>
    <mergeCell ref="AH40:AI40"/>
    <mergeCell ref="AN32:AO32"/>
    <mergeCell ref="AN40:AO40"/>
    <mergeCell ref="AN67:AO67"/>
    <mergeCell ref="AL94:AM94"/>
  </mergeCells>
  <hyperlinks>
    <hyperlink ref="A101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Titulacion Total</vt:lpstr>
      <vt:lpstr>Titulacion Pregrado</vt:lpstr>
      <vt:lpstr>Titulacion Posgrado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2016-12-27T14:07:05Z</dcterms:created>
  <dcterms:modified xsi:type="dcterms:W3CDTF">2021-03-08T19:09:30Z</dcterms:modified>
</cp:coreProperties>
</file>